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6 Contabilidad Separada\2018\INFORMES FINALES\2018\"/>
    </mc:Choice>
  </mc:AlternateContent>
  <bookViews>
    <workbookView xWindow="0" yWindow="0" windowWidth="20490" windowHeight="7755"/>
  </bookViews>
  <sheets>
    <sheet name="INFORME 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2" l="1"/>
  <c r="X19" i="2" s="1"/>
  <c r="T18" i="2"/>
  <c r="T19" i="2" s="1"/>
  <c r="U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V19" i="2"/>
  <c r="W19" i="2"/>
  <c r="Y19" i="2"/>
  <c r="Z19" i="2"/>
  <c r="AA19" i="2"/>
  <c r="AB7" i="2"/>
  <c r="AB8" i="2"/>
  <c r="AB9" i="2"/>
  <c r="AB10" i="2"/>
  <c r="AB11" i="2"/>
  <c r="AB12" i="2"/>
  <c r="AB13" i="2"/>
  <c r="AB14" i="2"/>
  <c r="AB15" i="2"/>
  <c r="AB16" i="2"/>
  <c r="AB17" i="2"/>
  <c r="AB18" i="2" l="1"/>
  <c r="AB19" i="2" s="1"/>
  <c r="B19" i="2"/>
  <c r="U19" i="2"/>
</calcChain>
</file>

<file path=xl/sharedStrings.xml><?xml version="1.0" encoding="utf-8"?>
<sst xmlns="http://schemas.openxmlformats.org/spreadsheetml/2006/main" count="44" uniqueCount="44">
  <si>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</si>
  <si>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</si>
  <si>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</si>
  <si>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</si>
  <si>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</si>
  <si>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</si>
  <si>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</si>
  <si>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</si>
  <si>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</si>
  <si>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</si>
  <si>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</si>
  <si>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</si>
  <si>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</t>
  </si>
  <si>
    <t>AMERICA MOVIL PERU S.A.C.</t>
  </si>
  <si>
    <t>INFORME 7: ATRIBUCIÓN DE GASTOS A LAS LÍNEAS DE NEGOCIO</t>
  </si>
  <si>
    <t>Periodo de reporte: Al 31 de Diciembre de 2018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</si>
  <si>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</si>
  <si>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</si>
  <si>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</si>
  <si>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</si>
  <si>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</si>
  <si>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</si>
  <si>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</si>
  <si>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</si>
  <si>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</si>
  <si>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</si>
  <si>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</si>
  <si>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</si>
  <si>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</si>
  <si>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</si>
  <si>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</si>
  <si>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</si>
  <si>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</si>
  <si>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</si>
  <si>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</si>
  <si>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</si>
  <si>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</si>
  <si>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</si>
  <si>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</si>
  <si>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</si>
  <si>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</si>
  <si>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</si>
  <si>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Expresado en Miles de Soles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</si>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</sst>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7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7" borderId="0" xfId="0" applyFont="1" applyFill="1"/>
    <xf numFmtId="0" fontId="3" fillId="8" borderId="0" xfId="0" applyFont="1" applyFill="1"/>
    <xf numFmtId="0" fontId="3" fillId="0" borderId="0" xfId="0" applyFont="1"/>
    <xf numFmtId="0" fontId="2" fillId="8" borderId="1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/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43" fontId="3" fillId="0" borderId="0" xfId="1" applyFont="1"/>
    <xf numFmtId="3" fontId="3" fillId="0" borderId="0" xfId="0" applyNumberFormat="1" applyFont="1"/>
    <xf numFmtId="0" fontId="3" fillId="4" borderId="2" xfId="0" applyFont="1" applyFill="1" applyBorder="1" applyAlignment="1">
      <alignment horizontal="left" indent="1"/>
    </xf>
    <xf numFmtId="0" fontId="3" fillId="5" borderId="2" xfId="0" applyFont="1" applyFill="1" applyBorder="1"/>
    <xf numFmtId="0" fontId="3" fillId="3" borderId="3" xfId="0" applyFont="1" applyFill="1" applyBorder="1"/>
    <xf numFmtId="0" fontId="2" fillId="6" borderId="4" xfId="0" applyFont="1" applyFill="1" applyBorder="1" applyAlignment="1">
      <alignment vertical="center"/>
    </xf>
    <xf numFmtId="0" fontId="5" fillId="9" borderId="13" xfId="0" applyFont="1" applyFill="1" applyBorder="1" applyAlignment="1">
      <alignment horizontal="center" vertical="center" wrapText="1"/>
    </xf>
    <xf numFmtId="167" fontId="3" fillId="0" borderId="6" xfId="0" applyNumberFormat="1" applyFont="1" applyBorder="1"/>
    <xf numFmtId="167" fontId="3" fillId="0" borderId="7" xfId="0" applyNumberFormat="1" applyFont="1" applyFill="1" applyBorder="1"/>
    <xf numFmtId="167" fontId="3" fillId="0" borderId="7" xfId="0" applyNumberFormat="1" applyFont="1" applyBorder="1"/>
    <xf numFmtId="167" fontId="3" fillId="0" borderId="5" xfId="0" applyNumberFormat="1" applyFont="1" applyBorder="1"/>
    <xf numFmtId="167" fontId="3" fillId="0" borderId="9" xfId="0" applyNumberFormat="1" applyFont="1" applyBorder="1"/>
    <xf numFmtId="167" fontId="3" fillId="0" borderId="8" xfId="0" applyNumberFormat="1" applyFont="1" applyBorder="1"/>
    <xf numFmtId="167" fontId="2" fillId="6" borderId="4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20"/>
  <sheetViews>
    <sheetView showGridLines="0" tabSelected="1" view="pageBreakPreview" zoomScale="85" zoomScaleNormal="85" zoomScaleSheetLayoutView="85" workbookViewId="0">
      <selection activeCell="A3" sqref="A3:C3"/>
    </sheetView>
  </sheetViews>
  <sheetFormatPr baseColWidth="10" defaultRowHeight="12.75" x14ac:dyDescent="0.2"/>
  <cols>
    <col min="1" max="1" width="66.5703125" style="3" bestFit="1" customWidth="1"/>
    <col min="2" max="28" width="13.5703125" style="3" customWidth="1"/>
    <col min="29" max="16384" width="11.42578125" style="3"/>
  </cols>
  <sheetData>
    <row r="1" spans="1:30" x14ac:dyDescent="0.2">
      <c r="A1" s="1" t="s">
        <v>13</v>
      </c>
      <c r="B1" s="2"/>
      <c r="C1" s="2"/>
    </row>
    <row r="2" spans="1:30" x14ac:dyDescent="0.2">
      <c r="A2" s="2"/>
      <c r="B2" s="2"/>
      <c r="C2" s="2"/>
    </row>
    <row r="3" spans="1:30" x14ac:dyDescent="0.2">
      <c r="A3" s="4" t="s">
        <v>14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30" x14ac:dyDescent="0.2">
      <c r="A4" s="8"/>
      <c r="B4" s="8"/>
      <c r="C4" s="8"/>
    </row>
    <row r="5" spans="1:30" x14ac:dyDescent="0.2">
      <c r="A5" s="9" t="s">
        <v>15</v>
      </c>
      <c r="B5" s="9"/>
      <c r="C5" s="9"/>
    </row>
    <row r="6" spans="1:30" ht="127.5" x14ac:dyDescent="0.2">
      <c r="A6" s="10" t="s">
        <v>42</v>
      </c>
      <c r="B6" s="18" t="s">
        <v>16</v>
      </c>
      <c r="C6" s="18" t="s">
        <v>17</v>
      </c>
      <c r="D6" s="18" t="s">
        <v>18</v>
      </c>
      <c r="E6" s="18" t="s">
        <v>19</v>
      </c>
      <c r="F6" s="18" t="s">
        <v>20</v>
      </c>
      <c r="G6" s="18" t="s">
        <v>21</v>
      </c>
      <c r="H6" s="18" t="s">
        <v>22</v>
      </c>
      <c r="I6" s="18" t="s">
        <v>23</v>
      </c>
      <c r="J6" s="18" t="s">
        <v>24</v>
      </c>
      <c r="K6" s="18" t="s">
        <v>25</v>
      </c>
      <c r="L6" s="18" t="s">
        <v>26</v>
      </c>
      <c r="M6" s="18" t="s">
        <v>27</v>
      </c>
      <c r="N6" s="18" t="s">
        <v>28</v>
      </c>
      <c r="O6" s="18" t="s">
        <v>29</v>
      </c>
      <c r="P6" s="18" t="s">
        <v>30</v>
      </c>
      <c r="Q6" s="18" t="s">
        <v>31</v>
      </c>
      <c r="R6" s="18" t="s">
        <v>32</v>
      </c>
      <c r="S6" s="18" t="s">
        <v>33</v>
      </c>
      <c r="T6" s="18" t="s">
        <v>34</v>
      </c>
      <c r="U6" s="18" t="s">
        <v>35</v>
      </c>
      <c r="V6" s="18" t="s">
        <v>36</v>
      </c>
      <c r="W6" s="18" t="s">
        <v>37</v>
      </c>
      <c r="X6" s="18" t="s">
        <v>38</v>
      </c>
      <c r="Y6" s="18" t="s">
        <v>39</v>
      </c>
      <c r="Z6" s="18" t="s">
        <v>40</v>
      </c>
      <c r="AA6" s="18" t="s">
        <v>41</v>
      </c>
      <c r="AB6" s="18" t="s">
        <v>12</v>
      </c>
    </row>
    <row r="7" spans="1:30" x14ac:dyDescent="0.2">
      <c r="A7" s="11" t="s">
        <v>0</v>
      </c>
      <c r="B7" s="19">
        <v>20.36429009556354</v>
      </c>
      <c r="C7" s="20">
        <v>40658.529681431806</v>
      </c>
      <c r="D7" s="20">
        <v>789.91254290359154</v>
      </c>
      <c r="E7" s="21">
        <v>102.05493937653435</v>
      </c>
      <c r="F7" s="21">
        <v>15.776640363154852</v>
      </c>
      <c r="G7" s="21">
        <v>0</v>
      </c>
      <c r="H7" s="21">
        <v>5.1397652056482746E-3</v>
      </c>
      <c r="I7" s="21">
        <v>9.9321620494629981E-5</v>
      </c>
      <c r="J7" s="21">
        <v>0.4927518703718709</v>
      </c>
      <c r="K7" s="21">
        <v>9.3427855843099695E-3</v>
      </c>
      <c r="L7" s="21">
        <v>213.96411772373699</v>
      </c>
      <c r="M7" s="21">
        <v>18321.869996617555</v>
      </c>
      <c r="N7" s="21">
        <v>25.37676090798568</v>
      </c>
      <c r="O7" s="21">
        <v>37032.529142027503</v>
      </c>
      <c r="P7" s="21">
        <v>79793.677117511528</v>
      </c>
      <c r="Q7" s="21">
        <v>9689.2002276194871</v>
      </c>
      <c r="R7" s="21">
        <v>0</v>
      </c>
      <c r="S7" s="21">
        <v>133498.13487137668</v>
      </c>
      <c r="T7" s="21">
        <v>1170.5404093061909</v>
      </c>
      <c r="U7" s="21">
        <v>9933.6480659032823</v>
      </c>
      <c r="V7" s="21">
        <v>0</v>
      </c>
      <c r="W7" s="21">
        <v>5.5681307799245703</v>
      </c>
      <c r="X7" s="21">
        <v>1872.058238818021</v>
      </c>
      <c r="Y7" s="21">
        <v>77.313877589004107</v>
      </c>
      <c r="Z7" s="21">
        <v>0</v>
      </c>
      <c r="AA7" s="20">
        <v>8.2159056294639956E-3</v>
      </c>
      <c r="AB7" s="22">
        <f t="shared" ref="AB7:AB18" si="0">SUM(B7:AA7)</f>
        <v>333221.03460000001</v>
      </c>
      <c r="AC7" s="12"/>
      <c r="AD7" s="12"/>
    </row>
    <row r="8" spans="1:30" x14ac:dyDescent="0.2">
      <c r="A8" s="14" t="s">
        <v>1</v>
      </c>
      <c r="B8" s="19">
        <v>19.14727028929639</v>
      </c>
      <c r="C8" s="20">
        <v>38228.676458766153</v>
      </c>
      <c r="D8" s="20">
        <v>742.70543647261638</v>
      </c>
      <c r="E8" s="21">
        <v>95.955886477278426</v>
      </c>
      <c r="F8" s="21">
        <v>14.83378973059113</v>
      </c>
      <c r="G8" s="21">
        <v>0</v>
      </c>
      <c r="H8" s="21">
        <v>4.832600260271689E-3</v>
      </c>
      <c r="I8" s="21">
        <v>9.3385917420018644E-5</v>
      </c>
      <c r="J8" s="21">
        <v>0.4633038128651476</v>
      </c>
      <c r="K8" s="21">
        <v>8.7844378565740781E-3</v>
      </c>
      <c r="L8" s="21">
        <v>201.17709849162577</v>
      </c>
      <c r="M8" s="21">
        <v>17226.910213138872</v>
      </c>
      <c r="N8" s="21">
        <v>23.86018358076263</v>
      </c>
      <c r="O8" s="21">
        <v>34819.374584195335</v>
      </c>
      <c r="P8" s="21">
        <v>75025.011722784446</v>
      </c>
      <c r="Q8" s="21">
        <v>9110.149913144247</v>
      </c>
      <c r="R8" s="21">
        <v>0</v>
      </c>
      <c r="S8" s="21">
        <v>125519.95966979754</v>
      </c>
      <c r="T8" s="21">
        <v>1100.5860502061876</v>
      </c>
      <c r="U8" s="21">
        <v>9339.9889504634848</v>
      </c>
      <c r="V8" s="21">
        <v>0</v>
      </c>
      <c r="W8" s="21">
        <v>5.2353656596452112</v>
      </c>
      <c r="X8" s="21">
        <v>1760.1794576557218</v>
      </c>
      <c r="Y8" s="21">
        <v>72.693411082016453</v>
      </c>
      <c r="Z8" s="21">
        <v>0</v>
      </c>
      <c r="AA8" s="20">
        <v>7.7249030052351361E-3</v>
      </c>
      <c r="AB8" s="22">
        <f t="shared" si="0"/>
        <v>313306.93020107568</v>
      </c>
      <c r="AC8" s="12"/>
      <c r="AD8" s="12"/>
    </row>
    <row r="9" spans="1:30" x14ac:dyDescent="0.2">
      <c r="A9" s="14" t="s">
        <v>2</v>
      </c>
      <c r="B9" s="19">
        <v>1.2170198062671502</v>
      </c>
      <c r="C9" s="20">
        <v>2429.8532226656534</v>
      </c>
      <c r="D9" s="20">
        <v>47.207106430975131</v>
      </c>
      <c r="E9" s="21">
        <v>6.0990528992559279</v>
      </c>
      <c r="F9" s="21">
        <v>0.94285063256372181</v>
      </c>
      <c r="G9" s="21">
        <v>0</v>
      </c>
      <c r="H9" s="21">
        <v>3.0716494537658481E-4</v>
      </c>
      <c r="I9" s="21">
        <v>5.9357030746113508E-6</v>
      </c>
      <c r="J9" s="21">
        <v>2.9448057506723267E-2</v>
      </c>
      <c r="K9" s="21">
        <v>5.5834772773589243E-4</v>
      </c>
      <c r="L9" s="21">
        <v>12.787019232111273</v>
      </c>
      <c r="M9" s="21">
        <v>1094.9597834786864</v>
      </c>
      <c r="N9" s="21">
        <v>1.5165773272230469</v>
      </c>
      <c r="O9" s="21">
        <v>2213.1545578321666</v>
      </c>
      <c r="P9" s="21">
        <v>4768.665394727087</v>
      </c>
      <c r="Q9" s="21">
        <v>579.05031447524061</v>
      </c>
      <c r="R9" s="21">
        <v>0</v>
      </c>
      <c r="S9" s="21">
        <v>7978.1752015791399</v>
      </c>
      <c r="T9" s="21">
        <v>69.954359100003245</v>
      </c>
      <c r="U9" s="21">
        <v>593.65911543979666</v>
      </c>
      <c r="V9" s="21">
        <v>0</v>
      </c>
      <c r="W9" s="21">
        <v>0.33276512027935878</v>
      </c>
      <c r="X9" s="21">
        <v>111.87878116229919</v>
      </c>
      <c r="Y9" s="21">
        <v>4.6204665069876638</v>
      </c>
      <c r="Z9" s="21">
        <v>0</v>
      </c>
      <c r="AA9" s="20">
        <v>4.9100262422885896E-4</v>
      </c>
      <c r="AB9" s="22">
        <f t="shared" si="0"/>
        <v>19914.104398924246</v>
      </c>
      <c r="AC9" s="12"/>
      <c r="AD9" s="12"/>
    </row>
    <row r="10" spans="1:30" x14ac:dyDescent="0.2">
      <c r="A10" s="11" t="s">
        <v>3</v>
      </c>
      <c r="B10" s="19">
        <v>50.662502716214441</v>
      </c>
      <c r="C10" s="20">
        <v>101150.73301138917</v>
      </c>
      <c r="D10" s="20">
        <v>1965.1530282974795</v>
      </c>
      <c r="E10" s="21">
        <v>4427.0629188806324</v>
      </c>
      <c r="F10" s="21">
        <v>684.37823747605592</v>
      </c>
      <c r="G10" s="21">
        <v>0</v>
      </c>
      <c r="H10" s="21">
        <v>1.2786763863110954E-2</v>
      </c>
      <c r="I10" s="21">
        <v>2.4709340931969103E-4</v>
      </c>
      <c r="J10" s="21">
        <v>21.375188176673085</v>
      </c>
      <c r="K10" s="21">
        <v>0.40528268275921792</v>
      </c>
      <c r="L10" s="21">
        <v>1641.2933009359297</v>
      </c>
      <c r="M10" s="21">
        <v>140544.88577797305</v>
      </c>
      <c r="N10" s="21">
        <v>88.244374031679783</v>
      </c>
      <c r="O10" s="21">
        <v>128775.78682312422</v>
      </c>
      <c r="P10" s="20">
        <v>573903.20019869099</v>
      </c>
      <c r="Q10" s="21">
        <v>95722.874774772412</v>
      </c>
      <c r="R10" s="21">
        <v>18747.280486089137</v>
      </c>
      <c r="S10" s="21">
        <v>1324793.0655946913</v>
      </c>
      <c r="T10" s="21">
        <v>9769.2120687166462</v>
      </c>
      <c r="U10" s="21">
        <v>98137.85735984717</v>
      </c>
      <c r="V10" s="21">
        <v>0</v>
      </c>
      <c r="W10" s="21">
        <v>46.471057285133604</v>
      </c>
      <c r="X10" s="21">
        <v>15624.00904283306</v>
      </c>
      <c r="Y10" s="21">
        <v>763.80985519406318</v>
      </c>
      <c r="Z10" s="21">
        <v>299536.878309533</v>
      </c>
      <c r="AA10" s="20">
        <v>605963.45663618285</v>
      </c>
      <c r="AB10" s="22">
        <f t="shared" si="0"/>
        <v>3422358.1088633765</v>
      </c>
      <c r="AC10" s="12"/>
      <c r="AD10" s="12"/>
    </row>
    <row r="11" spans="1:30" x14ac:dyDescent="0.2">
      <c r="A11" s="11" t="s">
        <v>4</v>
      </c>
      <c r="B11" s="19">
        <v>26.904798418436254</v>
      </c>
      <c r="C11" s="19">
        <v>53717.047829093899</v>
      </c>
      <c r="D11" s="19">
        <v>1043.6129929049407</v>
      </c>
      <c r="E11" s="19">
        <v>362.07095750056624</v>
      </c>
      <c r="F11" s="19">
        <v>55.972433253367726</v>
      </c>
      <c r="G11" s="19">
        <v>0</v>
      </c>
      <c r="H11" s="19">
        <v>6.7905311762468607E-3</v>
      </c>
      <c r="I11" s="19">
        <v>1.3122127829943869E-4</v>
      </c>
      <c r="J11" s="19">
        <v>1.7481872274450692</v>
      </c>
      <c r="K11" s="19">
        <v>3.3146375304313781E-2</v>
      </c>
      <c r="L11" s="19">
        <v>424.26277745405861</v>
      </c>
      <c r="M11" s="19">
        <v>36329.864725045831</v>
      </c>
      <c r="N11" s="19">
        <v>81.191929863286546</v>
      </c>
      <c r="O11" s="19">
        <v>118484.09336644047</v>
      </c>
      <c r="P11" s="19">
        <v>33458.868045849755</v>
      </c>
      <c r="Q11" s="19">
        <v>13505.209938931486</v>
      </c>
      <c r="R11" s="19">
        <v>0</v>
      </c>
      <c r="S11" s="19">
        <v>186115.75495422655</v>
      </c>
      <c r="T11" s="19">
        <v>10004.126892689748</v>
      </c>
      <c r="U11" s="19">
        <v>13845.931494641529</v>
      </c>
      <c r="V11" s="19">
        <v>365.00004400021561</v>
      </c>
      <c r="W11" s="19">
        <v>47.588521023784459</v>
      </c>
      <c r="X11" s="19">
        <v>15999.710922189792</v>
      </c>
      <c r="Y11" s="19">
        <v>107.7632955768613</v>
      </c>
      <c r="Z11" s="19">
        <v>0</v>
      </c>
      <c r="AA11" s="19">
        <v>1524.0833114071222</v>
      </c>
      <c r="AB11" s="22">
        <f t="shared" si="0"/>
        <v>485500.84748586692</v>
      </c>
      <c r="AC11" s="12"/>
      <c r="AD11" s="12"/>
    </row>
    <row r="12" spans="1:30" x14ac:dyDescent="0.2">
      <c r="A12" s="11" t="s">
        <v>5</v>
      </c>
      <c r="B12" s="19">
        <v>1.1924667024972087</v>
      </c>
      <c r="C12" s="19">
        <v>2380.8314746097799</v>
      </c>
      <c r="D12" s="19">
        <v>46.254713563653155</v>
      </c>
      <c r="E12" s="19">
        <v>40.86982474758549</v>
      </c>
      <c r="F12" s="19">
        <v>6.3180531063651726</v>
      </c>
      <c r="G12" s="19">
        <v>0</v>
      </c>
      <c r="H12" s="19">
        <v>3.0096796095654315E-4</v>
      </c>
      <c r="I12" s="19">
        <v>5.8159515859437123E-6</v>
      </c>
      <c r="J12" s="19">
        <v>0.19733177746391217</v>
      </c>
      <c r="K12" s="19">
        <v>3.7414946480563305E-3</v>
      </c>
      <c r="L12" s="19">
        <v>14.929805569078075</v>
      </c>
      <c r="M12" s="19">
        <v>1278.4478052745885</v>
      </c>
      <c r="N12" s="19">
        <v>7.1332473698216958</v>
      </c>
      <c r="O12" s="19">
        <v>10409.610275245377</v>
      </c>
      <c r="P12" s="19">
        <v>25929.698468525625</v>
      </c>
      <c r="Q12" s="19">
        <v>13738.854425281037</v>
      </c>
      <c r="R12" s="19">
        <v>0</v>
      </c>
      <c r="S12" s="19">
        <v>189347.08058458017</v>
      </c>
      <c r="T12" s="19">
        <v>696.25952670070603</v>
      </c>
      <c r="U12" s="19">
        <v>14085.470573761728</v>
      </c>
      <c r="V12" s="19">
        <v>3.0250491873780687</v>
      </c>
      <c r="W12" s="19">
        <v>3.312029273500972</v>
      </c>
      <c r="X12" s="19">
        <v>1113.5355712223329</v>
      </c>
      <c r="Y12" s="19">
        <v>109.62763533583158</v>
      </c>
      <c r="Z12" s="19">
        <v>0</v>
      </c>
      <c r="AA12" s="19">
        <v>19.479614886957393</v>
      </c>
      <c r="AB12" s="22">
        <f t="shared" si="0"/>
        <v>259232.13252500008</v>
      </c>
      <c r="AC12" s="12"/>
      <c r="AD12" s="12"/>
    </row>
    <row r="13" spans="1:30" x14ac:dyDescent="0.2">
      <c r="A13" s="11" t="s">
        <v>6</v>
      </c>
      <c r="B13" s="19">
        <v>0.84273119024698251</v>
      </c>
      <c r="C13" s="20">
        <v>1682.5634947908111</v>
      </c>
      <c r="D13" s="20">
        <v>32.688786810063505</v>
      </c>
      <c r="E13" s="21">
        <v>11.608445700041607</v>
      </c>
      <c r="F13" s="21">
        <v>1.7945458995282884</v>
      </c>
      <c r="G13" s="21">
        <v>0</v>
      </c>
      <c r="H13" s="21">
        <v>2.1269783670434071E-4</v>
      </c>
      <c r="I13" s="21">
        <v>4.1102060059011521E-6</v>
      </c>
      <c r="J13" s="21">
        <v>5.604905912198338E-2</v>
      </c>
      <c r="K13" s="21">
        <v>1.0627140617118533E-3</v>
      </c>
      <c r="L13" s="21">
        <v>26.266754226972246</v>
      </c>
      <c r="M13" s="21">
        <v>2249.2372146299376</v>
      </c>
      <c r="N13" s="21">
        <v>2.3344255427532086</v>
      </c>
      <c r="O13" s="21">
        <v>3406.647611780003</v>
      </c>
      <c r="P13" s="21">
        <v>2613.0647147943964</v>
      </c>
      <c r="Q13" s="21">
        <v>197.22255010398092</v>
      </c>
      <c r="R13" s="21">
        <v>0</v>
      </c>
      <c r="S13" s="21">
        <v>2763.1096924822409</v>
      </c>
      <c r="T13" s="21">
        <v>74.696999438255176</v>
      </c>
      <c r="U13" s="21">
        <v>202.198257582531</v>
      </c>
      <c r="V13" s="21">
        <v>1267307.1476400003</v>
      </c>
      <c r="W13" s="21">
        <v>0.35532533386582088</v>
      </c>
      <c r="X13" s="21">
        <v>119.46373837384709</v>
      </c>
      <c r="Y13" s="21">
        <v>1.573715037188024</v>
      </c>
      <c r="Z13" s="21">
        <v>0</v>
      </c>
      <c r="AA13" s="20">
        <v>2.4412673248463425E-3</v>
      </c>
      <c r="AB13" s="22">
        <f t="shared" si="0"/>
        <v>1280692.8764135656</v>
      </c>
      <c r="AC13" s="12"/>
      <c r="AD13" s="12"/>
    </row>
    <row r="14" spans="1:30" x14ac:dyDescent="0.2">
      <c r="A14" s="15" t="s">
        <v>7</v>
      </c>
      <c r="B14" s="19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0">
        <v>0</v>
      </c>
      <c r="AB14" s="22">
        <f t="shared" si="0"/>
        <v>0</v>
      </c>
      <c r="AC14" s="12"/>
      <c r="AD14" s="12"/>
    </row>
    <row r="15" spans="1:30" x14ac:dyDescent="0.2">
      <c r="A15" s="15" t="s">
        <v>8</v>
      </c>
      <c r="B15" s="19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0">
        <v>0</v>
      </c>
      <c r="AB15" s="22">
        <f t="shared" si="0"/>
        <v>0</v>
      </c>
      <c r="AC15" s="12"/>
      <c r="AD15" s="12"/>
    </row>
    <row r="16" spans="1:30" x14ac:dyDescent="0.2">
      <c r="A16" s="15" t="s">
        <v>9</v>
      </c>
      <c r="B16" s="19">
        <v>0</v>
      </c>
      <c r="C16" s="20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0">
        <v>0</v>
      </c>
      <c r="AB16" s="22">
        <f t="shared" si="0"/>
        <v>0</v>
      </c>
      <c r="AC16" s="12"/>
      <c r="AD16" s="12"/>
    </row>
    <row r="17" spans="1:30" x14ac:dyDescent="0.2">
      <c r="A17" s="15" t="s">
        <v>10</v>
      </c>
      <c r="B17" s="19">
        <v>0</v>
      </c>
      <c r="C17" s="20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0">
        <v>0</v>
      </c>
      <c r="AB17" s="22">
        <f t="shared" si="0"/>
        <v>0</v>
      </c>
      <c r="AC17" s="12"/>
      <c r="AD17" s="12"/>
    </row>
    <row r="18" spans="1:30" x14ac:dyDescent="0.2">
      <c r="A18" s="16" t="s">
        <v>11</v>
      </c>
      <c r="B18" s="23">
        <v>1.4390008719438832</v>
      </c>
      <c r="C18" s="23">
        <v>2873.0517680202756</v>
      </c>
      <c r="D18" s="23">
        <v>55.81755281738549</v>
      </c>
      <c r="E18" s="23">
        <v>18.202674487257475</v>
      </c>
      <c r="F18" s="23">
        <v>2.8139456138765424</v>
      </c>
      <c r="G18" s="23">
        <v>0</v>
      </c>
      <c r="H18" s="23">
        <v>3.631909866637571E-4</v>
      </c>
      <c r="I18" s="23">
        <v>7.0183589913496997E-6</v>
      </c>
      <c r="J18" s="23">
        <v>8.7887974400470845E-2</v>
      </c>
      <c r="K18" s="23">
        <v>1.6663934723235845E-3</v>
      </c>
      <c r="L18" s="23">
        <v>36.053799056861536</v>
      </c>
      <c r="M18" s="23">
        <v>3087.3074711382142</v>
      </c>
      <c r="N18" s="23">
        <v>8.3207689021999265</v>
      </c>
      <c r="O18" s="23">
        <v>12142.570833688562</v>
      </c>
      <c r="P18" s="23">
        <v>93948.472909186064</v>
      </c>
      <c r="Q18" s="23">
        <v>5615.2652329958801</v>
      </c>
      <c r="R18" s="23">
        <v>435.60856070856562</v>
      </c>
      <c r="S18" s="23">
        <v>78656.097684832203</v>
      </c>
      <c r="T18" s="23">
        <f>3007.06652557656</f>
        <v>3007.0665255765598</v>
      </c>
      <c r="U18" s="23">
        <f>5756.9321833478</f>
        <v>5756.9321833477998</v>
      </c>
      <c r="V18" s="23">
        <v>0</v>
      </c>
      <c r="W18" s="23">
        <v>14.304281633701251</v>
      </c>
      <c r="X18" s="23">
        <f>4809.23479371052</f>
        <v>4809.2347937105196</v>
      </c>
      <c r="Y18" s="23">
        <v>44.806373968421575</v>
      </c>
      <c r="Z18" s="23">
        <v>6034.8288818600522</v>
      </c>
      <c r="AA18" s="23">
        <v>12520.604196058044</v>
      </c>
      <c r="AB18" s="24">
        <f>SUM(B18:AA18)</f>
        <v>229068.88936305157</v>
      </c>
      <c r="AC18" s="12"/>
      <c r="AD18" s="12"/>
    </row>
    <row r="19" spans="1:30" ht="13.5" thickBot="1" x14ac:dyDescent="0.25">
      <c r="A19" s="17" t="s">
        <v>43</v>
      </c>
      <c r="B19" s="25">
        <f>B7+SUM(B10:B18)</f>
        <v>101.40578999490231</v>
      </c>
      <c r="C19" s="25">
        <f>C7+SUM(C10:C18)</f>
        <v>202462.75725933575</v>
      </c>
      <c r="D19" s="25">
        <f>D7+SUM(D10:D18)</f>
        <v>3933.4396172971142</v>
      </c>
      <c r="E19" s="25">
        <f>E7+SUM(E10:E18)</f>
        <v>4961.8697606926171</v>
      </c>
      <c r="F19" s="25">
        <f>F7+SUM(F10:F18)</f>
        <v>767.05385571234842</v>
      </c>
      <c r="G19" s="25">
        <f>G7+SUM(G10:G18)</f>
        <v>0</v>
      </c>
      <c r="H19" s="25">
        <f>H7+SUM(H10:H18)</f>
        <v>2.5593917029330726E-2</v>
      </c>
      <c r="I19" s="25">
        <f>I7+SUM(I10:I18)</f>
        <v>4.9458082469695428E-4</v>
      </c>
      <c r="J19" s="25">
        <f>J7+SUM(J10:J18)</f>
        <v>23.95739608547639</v>
      </c>
      <c r="K19" s="25">
        <f>K7+SUM(K10:K18)</f>
        <v>0.45424244582993345</v>
      </c>
      <c r="L19" s="25">
        <f>L7+SUM(L10:L18)</f>
        <v>2356.7705549666371</v>
      </c>
      <c r="M19" s="25">
        <f>M7+SUM(M10:M18)</f>
        <v>201811.61299067919</v>
      </c>
      <c r="N19" s="25">
        <f>N7+SUM(N10:N18)</f>
        <v>212.60150661772681</v>
      </c>
      <c r="O19" s="25">
        <f>O7+SUM(O10:O18)</f>
        <v>310251.23805230611</v>
      </c>
      <c r="P19" s="25">
        <f>P7+SUM(P10:P18)</f>
        <v>809646.98145455832</v>
      </c>
      <c r="Q19" s="25">
        <f>Q7+SUM(Q10:Q18)</f>
        <v>138468.62714970429</v>
      </c>
      <c r="R19" s="25">
        <f>R7+SUM(R10:R18)</f>
        <v>19182.889046797703</v>
      </c>
      <c r="S19" s="25">
        <f>S7+SUM(S10:S18)</f>
        <v>1915173.2433821892</v>
      </c>
      <c r="T19" s="25">
        <f>T7+SUM(T10:T18)</f>
        <v>24721.902422428106</v>
      </c>
      <c r="U19" s="25">
        <f>U7+SUM(U10:U18)</f>
        <v>141962.03793508402</v>
      </c>
      <c r="V19" s="25">
        <f>V7+SUM(V10:V18)</f>
        <v>1267675.1727331879</v>
      </c>
      <c r="W19" s="25">
        <f>W7+SUM(W10:W18)</f>
        <v>117.59934532991068</v>
      </c>
      <c r="X19" s="25">
        <f>X7+SUM(X10:X18)</f>
        <v>39538.012307147568</v>
      </c>
      <c r="Y19" s="25">
        <f>Y7+SUM(Y10:Y18)</f>
        <v>1104.8947527013697</v>
      </c>
      <c r="Z19" s="25">
        <f>Z7+SUM(Z10:Z18)</f>
        <v>305571.70719139307</v>
      </c>
      <c r="AA19" s="25">
        <f>AA7+SUM(AA10:AA18)</f>
        <v>620027.6344157079</v>
      </c>
      <c r="AB19" s="25">
        <f>AB7+SUM(AB10:AB18)</f>
        <v>6010073.8892508605</v>
      </c>
      <c r="AC19" s="12"/>
      <c r="AD19" s="12"/>
    </row>
    <row r="20" spans="1:30" ht="13.5" thickTop="1" x14ac:dyDescent="0.2">
      <c r="AB20" s="13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2016-04-21T21:41:59Z</dcterms:created>
  <dcterms:modified xsi:type="dcterms:W3CDTF">2019-07-26T02:51:43Z</dcterms:modified>
</cp:coreProperties>
</file>