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Telefónica del Perú\2014\"/>
    </mc:Choice>
  </mc:AlternateContent>
  <bookViews>
    <workbookView xWindow="10710" yWindow="30" windowWidth="19440" windowHeight="9450"/>
  </bookViews>
  <sheets>
    <sheet name="Informe-4" sheetId="1" r:id="rId1"/>
    <sheet name="Hoja1" sheetId="2" r:id="rId2"/>
  </sheets>
  <calcPr calcId="152511"/>
</workbook>
</file>

<file path=xl/calcChain.xml><?xml version="1.0" encoding="utf-8"?>
<calcChain xmlns="http://schemas.openxmlformats.org/spreadsheetml/2006/main">
  <c r="B19" i="1" l="1"/>
  <c r="B16" i="1" l="1"/>
  <c r="D26" i="1" l="1"/>
  <c r="D25" i="1"/>
  <c r="B8" i="1" l="1"/>
  <c r="B24" i="1" s="1"/>
  <c r="C8" i="1" l="1"/>
  <c r="C16" i="1" l="1"/>
  <c r="C24" i="1" s="1"/>
  <c r="C27" i="1" s="1"/>
  <c r="C32" i="1" s="1"/>
  <c r="C34" i="1" s="1"/>
  <c r="B27" i="1" l="1"/>
  <c r="D31" i="1"/>
  <c r="D23" i="1"/>
  <c r="D22" i="1"/>
  <c r="D21" i="1"/>
  <c r="D20" i="1"/>
  <c r="D19" i="1"/>
  <c r="D18" i="1"/>
  <c r="D11" i="1" l="1"/>
  <c r="D12" i="1"/>
  <c r="D13" i="1"/>
  <c r="D14" i="1"/>
  <c r="D15" i="1"/>
  <c r="D33" i="1" l="1"/>
  <c r="D30" i="1"/>
  <c r="D29" i="1"/>
  <c r="D28" i="1"/>
  <c r="D17" i="1"/>
  <c r="D16" i="1" s="1"/>
  <c r="D10" i="1"/>
  <c r="D9" i="1"/>
  <c r="D8" i="1" l="1"/>
  <c r="D24" i="1" s="1"/>
  <c r="D27" i="1" s="1"/>
  <c r="D32" i="1" s="1"/>
  <c r="D34" i="1" s="1"/>
  <c r="B32" i="1" l="1"/>
  <c r="B34" i="1" s="1"/>
</calcChain>
</file>

<file path=xl/sharedStrings.xml><?xml version="1.0" encoding="utf-8"?>
<sst xmlns="http://schemas.openxmlformats.org/spreadsheetml/2006/main" count="35" uniqueCount="35">
  <si>
    <t>Expresado en Miles Nuevos Soles</t>
  </si>
  <si>
    <t>Estado de Resultados Estatutario</t>
  </si>
  <si>
    <t>Ajustes</t>
  </si>
  <si>
    <t>Estado de Resultados de Contabilidad Separada</t>
  </si>
  <si>
    <t>INGRESOS</t>
  </si>
  <si>
    <t>Ingresos por Oferta Mayorista (no incluye Interconexión)</t>
  </si>
  <si>
    <t>Ingresos por servicios de Interconexión</t>
  </si>
  <si>
    <t>Cargos de Conexión</t>
  </si>
  <si>
    <t>Rentas y Alquileres</t>
  </si>
  <si>
    <t>Uso de Servicios</t>
  </si>
  <si>
    <t>Ventas</t>
  </si>
  <si>
    <t>Otros</t>
  </si>
  <si>
    <t>GASTOS</t>
  </si>
  <si>
    <t>Existencias</t>
  </si>
  <si>
    <t>Otros Gastos Operativos</t>
  </si>
  <si>
    <t>UTILIDAD (PÉRDIDA) DE OPERACIÓN (EBITDA)</t>
  </si>
  <si>
    <t>UTILIDAD (PÉRDIDA) ANTES DE INTERESES E IMPUESTOS (EBIT)</t>
  </si>
  <si>
    <t>Gastos Financieros</t>
  </si>
  <si>
    <t>Ingresos Financieros</t>
  </si>
  <si>
    <t>UTILIDAD (PÉRDIDA) ANTES DE IMPUESTOS</t>
  </si>
  <si>
    <t>UTILIDAD (PÉRDIDA) NETA</t>
  </si>
  <si>
    <t>Capitalización de Gastos por Construcción de Planta o Trabajo para el Inmovilizado</t>
  </si>
  <si>
    <t>Honorarios por transferencia de capacidad tecnica</t>
  </si>
  <si>
    <t>Diferencias de Cambio Neto</t>
  </si>
  <si>
    <t>Participación en Resultados de Partes Relacionadas</t>
  </si>
  <si>
    <t>impuestos a las ganancias</t>
  </si>
  <si>
    <t>Nota</t>
  </si>
  <si>
    <t>Gastos de personal</t>
  </si>
  <si>
    <t>Gastos generales y administrativos</t>
  </si>
  <si>
    <t>Provisión para desvalorización de activos</t>
  </si>
  <si>
    <t>Depreciación</t>
  </si>
  <si>
    <t>Amortización</t>
  </si>
  <si>
    <t>Periodo de reporte: Al 31 de Diciembre 2014</t>
  </si>
  <si>
    <t>INFORME 4: RECONCILIACIÓN DEL ESTADO DE RESULTADOS ESTATUTARIO CON EL DE CONTABILIDAD SEPARADA</t>
  </si>
  <si>
    <t>TELEFÓNICA DEL PERÚ S.A.A.-2014-4 RECONCILIACIÓN DEL ESTADO DE RESULTADOS ESTATUTARIO CON EL DE CONTABILIDAD SEPARADA-15042016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</si>
</sst>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21">
    <xf numFmtId="0" fontId="0" fillId="0" borderId="0" xfId="0"/>
    <xf numFmtId="0" fontId="5" fillId="0" borderId="0" xfId="0" applyFont="1"/>
    <xf numFmtId="164" fontId="5" fillId="0" borderId="0" xfId="1" applyNumberFormat="1" applyFont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5" fillId="0" borderId="0" xfId="0" applyNumberFormat="1" applyFont="1"/>
    <xf numFmtId="1" fontId="5" fillId="0" borderId="0" xfId="0" applyNumberFormat="1" applyFont="1"/>
    <xf numFmtId="0" fontId="4" fillId="2" borderId="0" xfId="0" applyFont="1" applyFill="1" applyBorder="1"/>
    <xf numFmtId="0" fontId="5" fillId="0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5" fillId="3" borderId="1" xfId="0" applyFont="1" applyFill="1" applyBorder="1"/>
    <xf numFmtId="0" fontId="5" fillId="0" borderId="1" xfId="0" applyFont="1" applyBorder="1"/>
    <xf numFmtId="165" fontId="4" fillId="0" borderId="1" xfId="0" applyNumberFormat="1" applyFont="1" applyBorder="1" applyAlignment="1">
      <alignment horizontal="center"/>
    </xf>
    <xf numFmtId="166" fontId="4" fillId="3" borderId="1" xfId="0" applyNumberFormat="1" applyFont="1" applyFill="1" applyBorder="1"/>
    <xf numFmtId="166" fontId="5" fillId="3" borderId="1" xfId="1" applyNumberFormat="1" applyFont="1" applyFill="1" applyBorder="1"/>
    <xf numFmtId="166" fontId="5" fillId="0" borderId="1" xfId="1" applyNumberFormat="1" applyFont="1" applyBorder="1"/>
    <xf numFmtId="166" fontId="4" fillId="3" borderId="1" xfId="1" applyNumberFormat="1" applyFont="1" applyFill="1" applyBorder="1"/>
    <xf numFmtId="166" fontId="5" fillId="0" borderId="1" xfId="1" applyNumberFormat="1" applyFont="1" applyFill="1" applyBorder="1"/>
    <xf numFmtId="0" fontId="4" fillId="0" borderId="0" xfId="0" applyFont="1" applyBorder="1" applyAlignment="1">
      <alignment horizontal="center" wrapText="1"/>
    </xf>
  </cellXfs>
  <cellStyles count="6">
    <cellStyle name="Millares" xfId="1" builtinId="3"/>
    <cellStyle name="Millares 2" xfId="2"/>
    <cellStyle name="Millares 4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="84" zoomScaleNormal="84" workbookViewId="0">
      <selection activeCell="A3" sqref="A3:E3"/>
    </sheetView>
  </sheetViews>
  <sheetFormatPr baseColWidth="10" defaultRowHeight="12.75"/>
  <cols>
    <col min="1" max="1" width="91.28515625" style="1" customWidth="1"/>
    <col min="2" max="2" width="26.7109375" style="1" customWidth="1"/>
    <col min="3" max="3" width="21.28515625" style="2" customWidth="1"/>
    <col min="4" max="4" width="30.7109375" style="1" customWidth="1"/>
    <col min="5" max="5" width="13" style="1" customWidth="1"/>
    <col min="6" max="6" width="30.7109375" style="1" customWidth="1"/>
    <col min="7" max="7" width="16.5703125" style="1" bestFit="1" customWidth="1"/>
    <col min="8" max="8" width="12.85546875" style="1" bestFit="1" customWidth="1"/>
    <col min="9" max="16384" width="11.42578125" style="1"/>
  </cols>
  <sheetData>
    <row r="1" spans="1:8">
      <c r="A1" s="7" t="s">
        <v>34</v>
      </c>
    </row>
    <row r="2" spans="1:8">
      <c r="C2" s="1"/>
    </row>
    <row r="3" spans="1:8" ht="12.75" customHeight="1">
      <c r="A3" s="20" t="s">
        <v>33</v>
      </c>
      <c r="B3" s="20"/>
      <c r="C3" s="20"/>
      <c r="D3" s="20"/>
      <c r="E3" s="20"/>
    </row>
    <row r="4" spans="1:8">
      <c r="A4" s="3"/>
      <c r="B4" s="3"/>
      <c r="C4" s="4"/>
      <c r="D4" s="3"/>
      <c r="E4" s="3"/>
    </row>
    <row r="5" spans="1:8">
      <c r="A5" s="7" t="s">
        <v>32</v>
      </c>
    </row>
    <row r="7" spans="1:8" ht="42.75" customHeight="1">
      <c r="A7" s="9" t="s">
        <v>0</v>
      </c>
      <c r="B7" s="9" t="s">
        <v>1</v>
      </c>
      <c r="C7" s="10" t="s">
        <v>2</v>
      </c>
      <c r="D7" s="9" t="s">
        <v>3</v>
      </c>
      <c r="E7" s="9" t="s">
        <v>26</v>
      </c>
    </row>
    <row r="8" spans="1:8">
      <c r="A8" s="11" t="s">
        <v>4</v>
      </c>
      <c r="B8" s="15">
        <f>SUM(B9:B15)</f>
        <v>9308716.1763664503</v>
      </c>
      <c r="C8" s="16">
        <f>SUM(C9:C15)</f>
        <v>0</v>
      </c>
      <c r="D8" s="15">
        <f>+B8</f>
        <v>9308716.1763664503</v>
      </c>
      <c r="E8" s="12"/>
    </row>
    <row r="9" spans="1:8">
      <c r="A9" s="13" t="s">
        <v>7</v>
      </c>
      <c r="B9" s="17">
        <v>52646.759623758328</v>
      </c>
      <c r="C9" s="17">
        <v>0</v>
      </c>
      <c r="D9" s="17">
        <f t="shared" ref="D9:D33" si="0">+B9</f>
        <v>52646.759623758328</v>
      </c>
      <c r="E9" s="13"/>
      <c r="G9" s="6"/>
      <c r="H9" s="5"/>
    </row>
    <row r="10" spans="1:8">
      <c r="A10" s="13" t="s">
        <v>8</v>
      </c>
      <c r="B10" s="17">
        <v>1472516.6196738794</v>
      </c>
      <c r="C10" s="17">
        <v>0</v>
      </c>
      <c r="D10" s="17">
        <f t="shared" si="0"/>
        <v>1472516.6196738794</v>
      </c>
      <c r="E10" s="13"/>
      <c r="G10" s="6"/>
      <c r="H10" s="5"/>
    </row>
    <row r="11" spans="1:8">
      <c r="A11" s="13" t="s">
        <v>9</v>
      </c>
      <c r="B11" s="17">
        <v>6754743.7011802495</v>
      </c>
      <c r="C11" s="17">
        <v>0</v>
      </c>
      <c r="D11" s="17">
        <f t="shared" si="0"/>
        <v>6754743.7011802495</v>
      </c>
      <c r="E11" s="13"/>
      <c r="G11" s="6"/>
      <c r="H11" s="5"/>
    </row>
    <row r="12" spans="1:8">
      <c r="A12" s="13" t="s">
        <v>10</v>
      </c>
      <c r="B12" s="17">
        <v>721610.18461562239</v>
      </c>
      <c r="C12" s="17">
        <v>0</v>
      </c>
      <c r="D12" s="17">
        <f t="shared" si="0"/>
        <v>721610.18461562239</v>
      </c>
      <c r="E12" s="13"/>
      <c r="G12" s="6"/>
      <c r="H12" s="5"/>
    </row>
    <row r="13" spans="1:8">
      <c r="A13" s="13" t="s">
        <v>11</v>
      </c>
      <c r="B13" s="17">
        <v>106430.25115250259</v>
      </c>
      <c r="C13" s="17">
        <v>0</v>
      </c>
      <c r="D13" s="17">
        <f t="shared" si="0"/>
        <v>106430.25115250259</v>
      </c>
      <c r="E13" s="13"/>
      <c r="G13" s="6"/>
      <c r="H13" s="5"/>
    </row>
    <row r="14" spans="1:8">
      <c r="A14" s="13" t="s">
        <v>5</v>
      </c>
      <c r="B14" s="17">
        <v>172178.2519329284</v>
      </c>
      <c r="C14" s="17">
        <v>0</v>
      </c>
      <c r="D14" s="17">
        <f t="shared" si="0"/>
        <v>172178.2519329284</v>
      </c>
      <c r="E14" s="13"/>
      <c r="G14" s="6"/>
      <c r="H14" s="5"/>
    </row>
    <row r="15" spans="1:8">
      <c r="A15" s="13" t="s">
        <v>6</v>
      </c>
      <c r="B15" s="17">
        <v>28590.408187510537</v>
      </c>
      <c r="C15" s="17">
        <v>0</v>
      </c>
      <c r="D15" s="17">
        <f t="shared" si="0"/>
        <v>28590.408187510537</v>
      </c>
      <c r="E15" s="13"/>
      <c r="G15" s="6"/>
      <c r="H15" s="5"/>
    </row>
    <row r="16" spans="1:8">
      <c r="A16" s="11" t="s">
        <v>12</v>
      </c>
      <c r="B16" s="18">
        <f>SUM(B17:B23)</f>
        <v>-6477484.8000227651</v>
      </c>
      <c r="C16" s="18">
        <f t="shared" ref="C16" si="1">SUM(C17:C23)</f>
        <v>0</v>
      </c>
      <c r="D16" s="18">
        <f>SUM(D17:D23)</f>
        <v>-6477484.8000227651</v>
      </c>
      <c r="E16" s="12"/>
      <c r="G16" s="5"/>
    </row>
    <row r="17" spans="1:7">
      <c r="A17" s="13" t="s">
        <v>27</v>
      </c>
      <c r="B17" s="17">
        <v>-1141890.3256198261</v>
      </c>
      <c r="C17" s="17">
        <v>0</v>
      </c>
      <c r="D17" s="17">
        <f t="shared" si="0"/>
        <v>-1141890.3256198261</v>
      </c>
      <c r="E17" s="13"/>
    </row>
    <row r="18" spans="1:7">
      <c r="A18" s="13" t="s">
        <v>28</v>
      </c>
      <c r="B18" s="17">
        <v>-3754710.9790706099</v>
      </c>
      <c r="C18" s="17">
        <v>0</v>
      </c>
      <c r="D18" s="17">
        <f t="shared" si="0"/>
        <v>-3754710.9790706099</v>
      </c>
      <c r="E18" s="13"/>
    </row>
    <row r="19" spans="1:7">
      <c r="A19" s="13" t="s">
        <v>13</v>
      </c>
      <c r="B19" s="17">
        <f>-1299837.12323346-1</f>
        <v>-1299838.1232334599</v>
      </c>
      <c r="C19" s="17">
        <v>0</v>
      </c>
      <c r="D19" s="17">
        <f t="shared" si="0"/>
        <v>-1299838.1232334599</v>
      </c>
      <c r="E19" s="13"/>
    </row>
    <row r="20" spans="1:7">
      <c r="A20" s="13" t="s">
        <v>21</v>
      </c>
      <c r="B20" s="17">
        <v>70969.869296769713</v>
      </c>
      <c r="C20" s="17">
        <v>0</v>
      </c>
      <c r="D20" s="17">
        <f t="shared" si="0"/>
        <v>70969.869296769713</v>
      </c>
      <c r="E20" s="13"/>
    </row>
    <row r="21" spans="1:7">
      <c r="A21" s="13" t="s">
        <v>22</v>
      </c>
      <c r="B21" s="17">
        <v>-163161.81457626313</v>
      </c>
      <c r="C21" s="17">
        <v>0</v>
      </c>
      <c r="D21" s="17">
        <f t="shared" si="0"/>
        <v>-163161.81457626313</v>
      </c>
      <c r="E21" s="13"/>
      <c r="F21" s="2"/>
    </row>
    <row r="22" spans="1:7">
      <c r="A22" s="13" t="s">
        <v>29</v>
      </c>
      <c r="B22" s="17">
        <v>-187268.30460273</v>
      </c>
      <c r="C22" s="17">
        <v>0</v>
      </c>
      <c r="D22" s="17">
        <f t="shared" si="0"/>
        <v>-187268.30460273</v>
      </c>
      <c r="E22" s="13"/>
      <c r="F22" s="2"/>
    </row>
    <row r="23" spans="1:7">
      <c r="A23" s="13" t="s">
        <v>14</v>
      </c>
      <c r="B23" s="17">
        <v>-1585.1222166451748</v>
      </c>
      <c r="C23" s="17">
        <v>0</v>
      </c>
      <c r="D23" s="17">
        <f t="shared" si="0"/>
        <v>-1585.1222166451748</v>
      </c>
      <c r="E23" s="13"/>
      <c r="F23" s="2"/>
      <c r="G23" s="2"/>
    </row>
    <row r="24" spans="1:7">
      <c r="A24" s="11" t="s">
        <v>15</v>
      </c>
      <c r="B24" s="18">
        <f>+B8+B16</f>
        <v>2831231.3763436852</v>
      </c>
      <c r="C24" s="18">
        <f t="shared" ref="C24" si="2">+C8-C16</f>
        <v>0</v>
      </c>
      <c r="D24" s="18">
        <f>+D8+D16</f>
        <v>2831231.3763436852</v>
      </c>
      <c r="E24" s="12"/>
      <c r="F24" s="2"/>
      <c r="G24" s="2"/>
    </row>
    <row r="25" spans="1:7">
      <c r="A25" s="8" t="s">
        <v>30</v>
      </c>
      <c r="B25" s="17">
        <v>-970076</v>
      </c>
      <c r="C25" s="17">
        <v>-73552</v>
      </c>
      <c r="D25" s="19">
        <f>+C25+B25</f>
        <v>-1043628</v>
      </c>
      <c r="E25" s="14">
        <v>4.0999999999999996</v>
      </c>
      <c r="F25" s="2"/>
    </row>
    <row r="26" spans="1:7">
      <c r="A26" s="8" t="s">
        <v>31</v>
      </c>
      <c r="B26" s="17">
        <v>-213309</v>
      </c>
      <c r="C26" s="17">
        <v>-23777</v>
      </c>
      <c r="D26" s="19">
        <f>+C26+B26</f>
        <v>-237086</v>
      </c>
      <c r="E26" s="14">
        <v>4.2</v>
      </c>
      <c r="F26" s="2"/>
    </row>
    <row r="27" spans="1:7">
      <c r="A27" s="11" t="s">
        <v>16</v>
      </c>
      <c r="B27" s="18">
        <f>SUM(B24:B26)</f>
        <v>1647846.3763436852</v>
      </c>
      <c r="C27" s="18">
        <f>SUM(C24:C26)</f>
        <v>-97329</v>
      </c>
      <c r="D27" s="18">
        <f>SUM(D24:D26)</f>
        <v>1550517.3763436852</v>
      </c>
      <c r="E27" s="12"/>
      <c r="F27" s="2"/>
    </row>
    <row r="28" spans="1:7">
      <c r="A28" s="8" t="s">
        <v>23</v>
      </c>
      <c r="B28" s="17">
        <v>-3934</v>
      </c>
      <c r="C28" s="17">
        <v>0</v>
      </c>
      <c r="D28" s="19">
        <f t="shared" si="0"/>
        <v>-3934</v>
      </c>
      <c r="E28" s="13"/>
    </row>
    <row r="29" spans="1:7">
      <c r="A29" s="8" t="s">
        <v>17</v>
      </c>
      <c r="B29" s="17">
        <v>-229178</v>
      </c>
      <c r="C29" s="17">
        <v>0</v>
      </c>
      <c r="D29" s="19">
        <f t="shared" si="0"/>
        <v>-229178</v>
      </c>
      <c r="E29" s="13"/>
    </row>
    <row r="30" spans="1:7">
      <c r="A30" s="8" t="s">
        <v>18</v>
      </c>
      <c r="B30" s="17">
        <v>15592</v>
      </c>
      <c r="C30" s="17">
        <v>0</v>
      </c>
      <c r="D30" s="19">
        <f t="shared" si="0"/>
        <v>15592</v>
      </c>
      <c r="E30" s="13"/>
    </row>
    <row r="31" spans="1:7">
      <c r="A31" s="8" t="s">
        <v>24</v>
      </c>
      <c r="B31" s="17">
        <v>79617</v>
      </c>
      <c r="C31" s="17">
        <v>0</v>
      </c>
      <c r="D31" s="19">
        <f t="shared" si="0"/>
        <v>79617</v>
      </c>
      <c r="E31" s="13"/>
    </row>
    <row r="32" spans="1:7">
      <c r="A32" s="11" t="s">
        <v>19</v>
      </c>
      <c r="B32" s="18">
        <f>+SUM(B27:B31)</f>
        <v>1509943.3763436852</v>
      </c>
      <c r="C32" s="18">
        <f>+SUM(C27:C31)</f>
        <v>-97329</v>
      </c>
      <c r="D32" s="18">
        <f>+SUM(D27:D31)</f>
        <v>1412614.3763436852</v>
      </c>
      <c r="E32" s="12"/>
    </row>
    <row r="33" spans="1:5">
      <c r="A33" s="8" t="s">
        <v>25</v>
      </c>
      <c r="B33" s="19">
        <v>-547799</v>
      </c>
      <c r="C33" s="17">
        <v>0</v>
      </c>
      <c r="D33" s="19">
        <f t="shared" si="0"/>
        <v>-547799</v>
      </c>
      <c r="E33" s="13"/>
    </row>
    <row r="34" spans="1:5">
      <c r="A34" s="11" t="s">
        <v>20</v>
      </c>
      <c r="B34" s="18">
        <f>+SUM(B32:B33)+1</f>
        <v>962145.3763436852</v>
      </c>
      <c r="C34" s="18">
        <f t="shared" ref="C34:D34" si="3">+SUM(C32:C33)</f>
        <v>-97329</v>
      </c>
      <c r="D34" s="18">
        <f t="shared" si="3"/>
        <v>864815.3763436852</v>
      </c>
      <c r="E34" s="12"/>
    </row>
    <row r="35" spans="1:5">
      <c r="D35" s="5"/>
    </row>
    <row r="36" spans="1:5">
      <c r="B36" s="6"/>
    </row>
    <row r="37" spans="1:5">
      <c r="A37" s="6"/>
      <c r="B37" s="6"/>
      <c r="C37" s="6"/>
      <c r="D37" s="6"/>
    </row>
    <row r="38" spans="1:5">
      <c r="A38" s="6"/>
      <c r="B38" s="6"/>
      <c r="C38" s="6"/>
      <c r="D38" s="6"/>
    </row>
    <row r="39" spans="1:5">
      <c r="A39" s="6"/>
      <c r="B39" s="6"/>
      <c r="C39" s="6"/>
      <c r="D39" s="6"/>
    </row>
    <row r="40" spans="1:5">
      <c r="A40" s="6"/>
      <c r="B40" s="6"/>
      <c r="C40" s="6"/>
      <c r="D40" s="6"/>
    </row>
    <row r="41" spans="1:5">
      <c r="A41" s="6"/>
      <c r="B41" s="6"/>
      <c r="C41" s="6"/>
      <c r="D41" s="6"/>
    </row>
    <row r="42" spans="1:5">
      <c r="A42" s="6"/>
      <c r="B42" s="6"/>
      <c r="C42" s="6"/>
      <c r="D42" s="6"/>
    </row>
    <row r="43" spans="1:5">
      <c r="A43" s="6"/>
      <c r="B43" s="6"/>
      <c r="C43" s="6"/>
      <c r="D43" s="6"/>
    </row>
    <row r="44" spans="1:5">
      <c r="A44" s="6"/>
      <c r="B44" s="6"/>
      <c r="C44" s="6"/>
      <c r="D44" s="6"/>
    </row>
    <row r="45" spans="1:5">
      <c r="A45" s="6"/>
      <c r="B45" s="6"/>
      <c r="C45" s="6"/>
      <c r="D45" s="6"/>
    </row>
    <row r="46" spans="1:5">
      <c r="A46" s="6"/>
      <c r="B46" s="6"/>
      <c r="C46" s="6"/>
      <c r="D46" s="6"/>
    </row>
    <row r="47" spans="1:5">
      <c r="A47" s="6"/>
      <c r="B47" s="6"/>
      <c r="C47" s="6"/>
      <c r="D47" s="6"/>
    </row>
    <row r="48" spans="1:5">
      <c r="A48" s="6"/>
      <c r="B48" s="6"/>
      <c r="C48" s="6"/>
      <c r="D48" s="6"/>
    </row>
  </sheetData>
  <mergeCells count="1">
    <mergeCell ref="A3:E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  <ignoredErrors>
    <ignoredError sqref="C24 D32 D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KI4Q7eV7FTp+59TWHx0RU0WJ+1LszpIbflD7JJ+DXQU=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8f45Pj+Va1K6qhQlwgo1jx0f9JwEQb5y8uGEVWjuYps=</DigestValue>
    </Reference>
  </SignedInfo>
  <SignatureValue>VDok5cf5A8jWxdlS3zN0eCs7N2KMC023ogInCjTneDmvIOEcUu1WNQNOajT41SFetoY6/Zd+MrVt
KBxF5fml4RHVn6jx7wIV6Y4Q+W4U9eE3q1oLsa/H78sKkXofyLQDptzfjU/W/wcpEYcznB4PGwmz
I5KmmWZaUBZ2NFAFXpRGwQtpr7fZFaVk4zuhBCnmZcIU2C7IQrv/AUOnsygj0mv14prdSQlnLnXW
X0jwSYfHkGKR+sf9SwRTugyO7+XjvegdIL/xwQ9AKMYHlNd3P8s9myIfTlfUY3/l6a/REDGkE0tW
8bzsmYr+igy8VnfJQwUIGMpGdlvhJqpSa8OGuw==</SignatureValue>
  <KeyInfo>
    <X509Data>
      <X509Certificate>MIIHGDCCBgCgAwIBAgIQBHvuQdfo2oR/ESn9QPZOETANBgkqhkiG9w0BAQsFADCBmzELMAkGA1UEBhMCR0IxGzAZBgNVBAgTEkdyZWF0ZXIgTWFuY2hlc3RlcjEQMA4GA1UEBxMHU2FsZm9yZDEaMBgGA1UEChMRQ09NT0RPIENBIExpbWl0ZWQxQTA/BgNVBAMTOENPTU9ETyBTSEEtMjU2IENsaWVudCBBdXRoZW50aWNhdGlvbiBhbmQgU2VjdXJlIEVtYWlsIENBMB4XDTE2MDUwMjAwMDAwMFoXDTE3MDUwMjIzNTk1OVowggIzMTwwOgYDVQQLDDNDb3JyZW9fUGVyc29uYWwgOiBDSFJJU1RJQU4uVkFMRElWSUFAVEVMRUZPTklDQS5DT00xGzAZBgNVBAsMEk51bV9Eb2MgOiAwOTQ2NTQ0NjEXMBUGA1UECwwOVGlwb19Eb2MgOiBETkkxHTAbBgNVBAsTFENhcmdvIDogRVNQRUNJQUxJU1RBMTcwNQYDVQQLDC5VbmlkYWRfT3JnYW5pemFjaW9uYWw6IERJUkVDQ0lPTiBERSBSRUdVTEFDSU9OMUIwQAYDVQQLDDlDb3JyZW9fT3JnYW5pemFjaW9uYWwgOiBDSFJJU1RJQU4uVkFMRElWSUFAVEVMRUZPTklDQS5DT00xGjAYBgNVBAsTEVJVQyA6IDIwMTAwMDE3NDkxMRcwFQYDVQQLEw5pc3N1ZWQgYnkgSU9GRDEwMC4GA1UECxMndmFsaWRhdGVkIGJ5IENBTUFSQSBERSBDT01FUkNJTyBERSBMSU1BMRAwDgYDVQQUEwcyMTAxMzQ3MQswCQYDVQQGEwJQRTEbMBkGA1UEBxMSTElNQSAtIExJTUEgLSBMSU1BMSAwHgYDVQQKExdURUxFRk9OSUNBIERFTCBQRVJVIFNBQTEwMC4GCSqGSIb3DQEJARYhQ0hSSVNUSUFOLlZBTERJVklBQFRFTEVGT05JQ0EuQ09NMSowKAYDVQQDEyFDSFJJU1RJQU4gQUxCRVJUTyBWQUxESVZJQSBPUlJFR08wggEiMA0GCSqGSIb3DQEBAQUAA4IBDwAwggEKAoIBAQC8798MUfmajmEio14x7pPvLLqSUIYgFWr8dLaavmxgHsSXIwhE3Vqi7bHW7pGrNlruIMLlhHiw5v+Db3kuKkHpkv9EWm7f4yins5vdMGiUS167BI27iCt8AkHBsZeDjJLFFrMJ1THmZIQOYST7oVXoj9zuQD6bJwwZoYENjK4XoJ9MBWsMvyeOUnqb/OBB22/hkqLHzThjwYe0wi0aAj2R3qiA+SFsF4X06fWYhJ5ESGeXz/dhKTbm15MEHoeNhYJ9/nIq52vLzDNSAFde+qdhwWZZJ22DQ7ZhXzxJwWbuJw5rZ0keg3AxlwotcF7/uIhHyT9sHKJJR5IJ1cnrUVMHAgMBAAGjggG7MIIBtzAfBgNVHSMEGDAWgBSSYWuC4aKgqk/sZ/HCo/e0gADB7DAdBgNVHQ4EFgQUAxjDVTz5wEyiNqen0oyP9ogw5X0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ACm7ZB8L42G6L8wVPVBwz0oeoTwFUW3csF3180JMUMjT66NJHv06HuAA/mv3pFvD5vdi/k7y3xdocbtsU6ADFWUxaGBuTvhBt44VOwR+andOol/QJeqTaaVJr5k9jMA97ZkT7RWzG+LCqAgGwjCrayeMExJAHCBF3puURJcjKm2PJ1++yEB0upbrNn9HvWoJ+hOOs2XcWcZoHuSfPZNIAM5F9ISjqQqme2S+Jf40PEmAiY1ln1heD7uiP4hjfMBT4yeZTQTEbqyYMU21xBwxCi2nVzzKAuNcPDjzo221tw1p6no6oSQ+q9s3ZjS4q0WobGt0hTCmebSwEPIguiVwX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y3ioiUPW1zV3u7CZSTf0r96PTAniWHW+4e3CW5WDUXI=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gwlpDYkZy+McvB8W7nFFSGTUvqhQ2sep3AoR/zIl+nk=</DigestValue>
      </Reference>
      <Reference URI="/xl/sharedStrings.xml?ContentType=application/vnd.openxmlformats-officedocument.spreadsheetml.sharedStrings+xml">
        <DigestMethod Algorithm="http://www.w3.org/2001/04/xmlenc#sha256"/>
        <DigestValue>F17igc7tc5bF+9CSaXq0X2g/BWHEo9AZjNJ7bKYbkys=</DigestValue>
      </Reference>
      <Reference URI="/xl/styles.xml?ContentType=application/vnd.openxmlformats-officedocument.spreadsheetml.styles+xml">
        <DigestMethod Algorithm="http://www.w3.org/2001/04/xmlenc#sha256"/>
        <DigestValue>iYkl1ui7rlk8Oe7q7giJk5RfeLC1rpT4Cro9SsAvnDk=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jzDSFAC6VpmWnq5zmPYYngtlZmWblY2Ss8qyOCvyr4M=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BKD9taHyeFqyO8S7dRZLzsSziL2wDTMOMFt6F9GiBao=</DigestValue>
      </Reference>
      <Reference URI="/xl/worksheets/sheet2.xml?ContentType=application/vnd.openxmlformats-officedocument.spreadsheetml.worksheet+xml">
        <DigestMethod Algorithm="http://www.w3.org/2001/04/xmlenc#sha256"/>
        <DigestValue>KOKLmebF0n89iyXxoS5Oed0FuJ6UoSGioIIWNnGiGuo=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2016-05-02T17:16:02Z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2016-05-02T17:16:02Z</xd:SigningTime>
          <xd:SigningCertificate>
            <xd:Cert>
              <xd:CertDigest>
                <DigestMethod Algorithm="http://www.w3.org/2001/04/xmlenc#sha256"/>
                <DigestValue>/Oe8MAirMBntmpLMz2uCpackxdWpzbf55yPRXVuQ0pM=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5960396926876459636426735057569730065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Informe-4</vt:lpstr>
      <vt:lpstr>Hoja1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Christian Valdivia Orrego</cp:lastModifiedBy>
  <cp:lastPrinted>2016-04-15T02:37:28Z</cp:lastPrinted>
  <dcterms:created xsi:type="dcterms:W3CDTF">2015-08-21T05:24:50Z</dcterms:created>
  <dcterms:modified xsi:type="dcterms:W3CDTF">2016-05-02T17:15:55Z</dcterms:modified>
</cp:coreProperties>
</file>