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 " sheetId="1" r:id="rId4"/>
  </sheets>
  <definedNames/>
  <calcPr/>
</workbook>
</file>

<file path=xl/sharedStrings.xml><?xml version="1.0" encoding="utf-8"?>
<sst xmlns="http://schemas.openxmlformats.org/spreadsheetml/2006/main" count="230" uniqueCount="109">
  <si>
    <t>CABLEVISIÓN S.A.C.</t>
  </si>
  <si>
    <t>INFORME 1: RECONCILIACIÓN DEL ESTADO DE LA SITUACIÓN FINANCIERA ESTATUARIO CON EL DE CONTABILIDAD SEPARADA</t>
  </si>
  <si>
    <t>Periodo de reporte: Enero a Diciembre 2017</t>
  </si>
  <si>
    <t>Expresado en Miles de Soles</t>
  </si>
  <si>
    <t>Código Plan Contable</t>
  </si>
  <si>
    <t>Código PCR</t>
  </si>
  <si>
    <t>Estado de Situación Financiera Estatuaria</t>
  </si>
  <si>
    <t>Ajustes</t>
  </si>
  <si>
    <t>Estado de Situación Financiera de Contabilidad Separada</t>
  </si>
  <si>
    <t>Número de nota 1/.</t>
  </si>
  <si>
    <t>ACTIVO CORRIENTE</t>
  </si>
  <si>
    <t xml:space="preserve">    Efectivo y equivalentes de efectivo</t>
  </si>
  <si>
    <t xml:space="preserve">    Cuentas por cobrar a terceros, neto</t>
  </si>
  <si>
    <t xml:space="preserve">    Cuentas por cobrar a la principal y vinculadas</t>
  </si>
  <si>
    <t xml:space="preserve">    Existencias, neto</t>
  </si>
  <si>
    <t xml:space="preserve">    Impuesto y gastos pagados anticipado</t>
  </si>
  <si>
    <t>ACTIVO NO CORRIENTE</t>
  </si>
  <si>
    <t xml:space="preserve">    Inversiones</t>
  </si>
  <si>
    <t xml:space="preserve">    Activo Fijo Bruto  </t>
  </si>
  <si>
    <t>NOTA1</t>
  </si>
  <si>
    <t xml:space="preserve">        Planta y Equipo de Comunicaciones  </t>
  </si>
  <si>
    <t xml:space="preserve">           Equipos terminales  </t>
  </si>
  <si>
    <t xml:space="preserve">                Equipos terminales -Teléfonos de Abonados  </t>
  </si>
  <si>
    <t xml:space="preserve">                Equipos terminales -Teléfonos Públicos  </t>
  </si>
  <si>
    <t xml:space="preserve">                Equipos Terminales -Televisión de Paga  </t>
  </si>
  <si>
    <t xml:space="preserve">                Equipos Terminales -Internet Fijo  </t>
  </si>
  <si>
    <t xml:space="preserve">                Equipos Terminales -Telefonía Móvil  </t>
  </si>
  <si>
    <t xml:space="preserve">                Equipos Terminales -Internet Móvil  </t>
  </si>
  <si>
    <t xml:space="preserve">                Otros Equipos Terminales  </t>
  </si>
  <si>
    <t xml:space="preserve">          Planta y Equipo de Acceso Local  </t>
  </si>
  <si>
    <t xml:space="preserve">          Equipos Centrales y de agregación  </t>
  </si>
  <si>
    <t xml:space="preserve">                Centrales Locales  </t>
  </si>
  <si>
    <t xml:space="preserve">                Centrales de Larga Distancia Nacional  </t>
  </si>
  <si>
    <t xml:space="preserve">                Centrales de Larga Distancia Internacional  </t>
  </si>
  <si>
    <t xml:space="preserve">                Controladores  </t>
  </si>
  <si>
    <t xml:space="preserve">                Gateways  </t>
  </si>
  <si>
    <t xml:space="preserve">                Cabeceras  </t>
  </si>
  <si>
    <t xml:space="preserve">                Transmisión de Datos (Servicio Final)  </t>
  </si>
  <si>
    <t xml:space="preserve">                Otros equipos centrales  </t>
  </si>
  <si>
    <t xml:space="preserve">          Transmisión (Gran capacidad)  </t>
  </si>
  <si>
    <t xml:space="preserve">                Cables de Transmisión (excluidos internacional)  </t>
  </si>
  <si>
    <t xml:space="preserve">                Equipos de Transmisión (excluidos internacional)  </t>
  </si>
  <si>
    <t xml:space="preserve">                Equipos de Transmisión Radio  </t>
  </si>
  <si>
    <t xml:space="preserve">                Equipos de Transmisión por Satélite  </t>
  </si>
  <si>
    <t xml:space="preserve">                Cables y Equipos internacionales (excluyendo satélite)  </t>
  </si>
  <si>
    <t xml:space="preserve">                Otros equipos de transmisión  </t>
  </si>
  <si>
    <t xml:space="preserve">           Otros Activos Fijos Brutos de Comunicaciones  </t>
  </si>
  <si>
    <t xml:space="preserve">                Equipos de Fuerza (Planta Energía Eléctrica)  </t>
  </si>
  <si>
    <t xml:space="preserve">                Sistemas de Gestión de Red  </t>
  </si>
  <si>
    <t xml:space="preserve">                Equipos para Interconexión  </t>
  </si>
  <si>
    <t xml:space="preserve">                Equipos para Circuitos Alquilados  </t>
  </si>
  <si>
    <t xml:space="preserve">                Otros  </t>
  </si>
  <si>
    <t xml:space="preserve">        Terreno, Edificios, Planta y Equipos no de Telecomunicaciones  </t>
  </si>
  <si>
    <t xml:space="preserve">           Terrenos  </t>
  </si>
  <si>
    <t xml:space="preserve">           Edificios  </t>
  </si>
  <si>
    <t xml:space="preserve">           Vehículos y Ayudas Mecánicas  </t>
  </si>
  <si>
    <t xml:space="preserve">           Equipos Sistemas Informáticos  </t>
  </si>
  <si>
    <t xml:space="preserve">           Edificios en arrendamiento financiero  </t>
  </si>
  <si>
    <t xml:space="preserve">           Otros activos bajo la forma de arrendamiento o leasing  </t>
  </si>
  <si>
    <t xml:space="preserve">           Otros Activos no de comunicaciones  </t>
  </si>
  <si>
    <r>
      <t xml:space="preserve">    </t>
    </r>
    <r>
      <rPr>
        <rFont val="Calibri"/>
        <b/>
        <sz val="10.0"/>
      </rPr>
      <t xml:space="preserve">Activos Intangibles </t>
    </r>
    <r>
      <rPr>
        <rFont val="Calibri"/>
        <sz val="10.0"/>
      </rPr>
      <t xml:space="preserve"> </t>
    </r>
  </si>
  <si>
    <t xml:space="preserve">        Concesiones  </t>
  </si>
  <si>
    <t xml:space="preserve">        Licencias  </t>
  </si>
  <si>
    <t xml:space="preserve">        Patentes y propiedad intelectual  </t>
  </si>
  <si>
    <t xml:space="preserve">        Software  </t>
  </si>
  <si>
    <t xml:space="preserve">        Investigación y Desarrollo  </t>
  </si>
  <si>
    <t xml:space="preserve">        Otros Activos Intangibles  </t>
  </si>
  <si>
    <r>
      <t xml:space="preserve">    </t>
    </r>
    <r>
      <rPr>
        <rFont val="Calibri"/>
        <b/>
        <sz val="10.0"/>
      </rPr>
      <t xml:space="preserve">Otros Activos No Corrientes </t>
    </r>
    <r>
      <rPr>
        <rFont val="Calibri"/>
        <sz val="10.0"/>
      </rPr>
      <t xml:space="preserve"> </t>
    </r>
  </si>
  <si>
    <r>
      <t xml:space="preserve">     </t>
    </r>
    <r>
      <rPr>
        <rFont val="Calibri"/>
        <b/>
        <sz val="10.0"/>
      </rPr>
      <t xml:space="preserve">Depreciación del Activo Fijo Bruto, y Amortización </t>
    </r>
    <r>
      <rPr>
        <rFont val="Calibri"/>
        <sz val="10.0"/>
      </rPr>
      <t xml:space="preserve"> </t>
    </r>
  </si>
  <si>
    <r>
      <t xml:space="preserve">        </t>
    </r>
    <r>
      <rPr>
        <rFont val="Calibri"/>
        <b/>
        <sz val="10.0"/>
      </rPr>
      <t xml:space="preserve">Depreciación de Planta y Equipo de Comunicaciones </t>
    </r>
    <r>
      <rPr>
        <rFont val="Calibri"/>
        <sz val="10.0"/>
      </rPr>
      <t xml:space="preserve"> </t>
    </r>
  </si>
  <si>
    <t xml:space="preserve">            Equipos terminales  </t>
  </si>
  <si>
    <t xml:space="preserve">            Planta y Equipo de Acceso Local  </t>
  </si>
  <si>
    <t xml:space="preserve">            Equipos Centrales y de agregación  </t>
  </si>
  <si>
    <t xml:space="preserve">            Transmisión (Gran capacidad)  </t>
  </si>
  <si>
    <t xml:space="preserve">                Equipos de Transmisión (excluidos internacional) </t>
  </si>
  <si>
    <t xml:space="preserve">            Otros Activos Fijos Brutos de Comunicaciones  </t>
  </si>
  <si>
    <r>
      <t xml:space="preserve">            </t>
    </r>
    <r>
      <rPr>
        <rFont val="Calibri"/>
        <b/>
        <sz val="10.0"/>
      </rPr>
      <t xml:space="preserve">Depreciación de Edificios, y Planta y Equipos no de Telecomunicaciones </t>
    </r>
    <r>
      <rPr>
        <rFont val="Calibri"/>
        <sz val="10.0"/>
      </rPr>
      <t xml:space="preserve"> </t>
    </r>
  </si>
  <si>
    <t xml:space="preserve">                Edificios  </t>
  </si>
  <si>
    <t xml:space="preserve">                Vehículos y Ayudas Mecánicas  </t>
  </si>
  <si>
    <t xml:space="preserve">                Equipos Sistemas Informáticos  </t>
  </si>
  <si>
    <t xml:space="preserve">                Edificios en arrendamiento financiero  </t>
  </si>
  <si>
    <t xml:space="preserve">                Otros activos bajo la forma de arrendamiento o leasing  </t>
  </si>
  <si>
    <t xml:space="preserve">                Otros Activos no de comunicaciones  </t>
  </si>
  <si>
    <t xml:space="preserve">            Amortización de Intangibles  </t>
  </si>
  <si>
    <t xml:space="preserve">                Concesiones  </t>
  </si>
  <si>
    <t xml:space="preserve">                Licencias  </t>
  </si>
  <si>
    <t xml:space="preserve">                Patentes y propiedad intelectual  </t>
  </si>
  <si>
    <t xml:space="preserve">                Software  </t>
  </si>
  <si>
    <t xml:space="preserve">                Investigación y Desarrollo  </t>
  </si>
  <si>
    <t xml:space="preserve">               Otros Activos Intangibles  </t>
  </si>
  <si>
    <t xml:space="preserve">    Gastos contratados por anticipado a largo plazo</t>
  </si>
  <si>
    <t xml:space="preserve">    Activo por impuesto a las ganancias diferido, neto</t>
  </si>
  <si>
    <t>PASIVO CORRIENTE</t>
  </si>
  <si>
    <t xml:space="preserve">    Cuentas por pagar comerciales</t>
  </si>
  <si>
    <t xml:space="preserve">    Cuentas por pagar a la principal y vinculadas</t>
  </si>
  <si>
    <t xml:space="preserve">    Deuda Corto Plazo</t>
  </si>
  <si>
    <t xml:space="preserve">    Otras cuentas por pagar</t>
  </si>
  <si>
    <t xml:space="preserve">    Ingresos Diferidos</t>
  </si>
  <si>
    <t>PASIVO NO CORRIENTE</t>
  </si>
  <si>
    <t xml:space="preserve">    Provisión de desmantelamiento de equipos</t>
  </si>
  <si>
    <t>Pasivo por Impuesto a la Renta</t>
  </si>
  <si>
    <t xml:space="preserve">    Cuentas por pagar a la principal y vinculadas a largo plazo</t>
  </si>
  <si>
    <t>PATRIMONIO NETO</t>
  </si>
  <si>
    <t xml:space="preserve">    Capital Social</t>
  </si>
  <si>
    <t xml:space="preserve">    Descuento Capital</t>
  </si>
  <si>
    <t xml:space="preserve">    Reserva Legal</t>
  </si>
  <si>
    <t xml:space="preserve">    Otras Reservas</t>
  </si>
  <si>
    <t xml:space="preserve">    Resultados por traslación </t>
  </si>
  <si>
    <t xml:space="preserve">    Resultados Acumulados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</si>
</sst>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5">
    <font>
      <sz val="11.0"/>
      <color theme="1"/>
      <name val="Calibri"/>
    </font>
    <font>
      <b/>
      <sz val="10.0"/>
      <color theme="1"/>
      <name val="Calibri"/>
    </font>
    <font>
      <sz val="10.0"/>
      <color theme="1"/>
      <name val="Calibri"/>
    </font>
    <font/>
    <font>
      <b/>
      <u/>
      <sz val="1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</fills>
  <borders count="10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1" fillId="0" fontId="2" numFmtId="164" xfId="0" applyAlignment="1" applyBorder="1" applyFont="1" applyNumberFormat="1">
      <alignment shrinkToFit="0" vertical="bottom" wrapText="0"/>
    </xf>
    <xf borderId="2" fillId="0" fontId="1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5" fillId="2" fontId="1" numFmtId="0" xfId="0" applyAlignment="1" applyBorder="1" applyFont="1">
      <alignment shrinkToFit="0" vertical="bottom" wrapText="0"/>
    </xf>
    <xf borderId="6" fillId="2" fontId="1" numFmtId="0" xfId="0" applyAlignment="1" applyBorder="1" applyFont="1">
      <alignment shrinkToFit="0" vertical="bottom" wrapText="0"/>
    </xf>
    <xf borderId="5" fillId="3" fontId="1" numFmtId="0" xfId="0" applyAlignment="1" applyBorder="1" applyFill="1" applyFont="1">
      <alignment horizontal="center" shrinkToFit="0" vertical="center" wrapText="0"/>
    </xf>
    <xf borderId="5" fillId="3" fontId="1" numFmtId="164" xfId="0" applyAlignment="1" applyBorder="1" applyFont="1" applyNumberFormat="1">
      <alignment horizontal="center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shrinkToFit="0" vertical="bottom" wrapText="0"/>
    </xf>
    <xf borderId="5" fillId="0" fontId="2" numFmtId="0" xfId="0" applyAlignment="1" applyBorder="1" applyFont="1">
      <alignment shrinkToFit="0" vertical="bottom" wrapText="0"/>
    </xf>
    <xf borderId="5" fillId="0" fontId="4" numFmtId="164" xfId="0" applyAlignment="1" applyBorder="1" applyFont="1" applyNumberFormat="1">
      <alignment shrinkToFit="0" vertical="bottom" wrapText="0"/>
    </xf>
    <xf borderId="5" fillId="0" fontId="2" numFmtId="0" xfId="0" applyAlignment="1" applyBorder="1" applyFont="1">
      <alignment horizontal="center" shrinkToFit="0" vertical="bottom" wrapText="0"/>
    </xf>
    <xf borderId="5" fillId="0" fontId="2" numFmtId="164" xfId="0" applyAlignment="1" applyBorder="1" applyFont="1" applyNumberFormat="1">
      <alignment shrinkToFit="0" vertical="bottom" wrapText="0"/>
    </xf>
    <xf borderId="7" fillId="0" fontId="2" numFmtId="164" xfId="0" applyAlignment="1" applyBorder="1" applyFont="1" applyNumberFormat="1">
      <alignment shrinkToFit="0" vertical="bottom" wrapText="0"/>
    </xf>
    <xf borderId="5" fillId="0" fontId="1" numFmtId="164" xfId="0" applyAlignment="1" applyBorder="1" applyFont="1" applyNumberFormat="1">
      <alignment shrinkToFit="0" vertical="bottom" wrapText="0"/>
    </xf>
    <xf borderId="5" fillId="0" fontId="2" numFmtId="0" xfId="0" applyAlignment="1" applyBorder="1" applyFont="1">
      <alignment horizontal="left" shrinkToFit="0" vertical="bottom" wrapText="0"/>
    </xf>
    <xf borderId="8" fillId="0" fontId="2" numFmtId="164" xfId="0" applyAlignment="1" applyBorder="1" applyFont="1" applyNumberFormat="1">
      <alignment shrinkToFit="0" vertical="bottom" wrapText="0"/>
    </xf>
    <xf borderId="9" fillId="0" fontId="1" numFmtId="0" xfId="0" applyAlignment="1" applyBorder="1" applyFont="1">
      <alignment shrinkToFit="0" vertical="bottom" wrapText="0"/>
    </xf>
    <xf borderId="9" fillId="0" fontId="2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0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67.29"/>
    <col customWidth="1" min="2" max="2" width="15.43"/>
    <col customWidth="1" min="3" max="3" width="11.0"/>
    <col customWidth="1" min="4" max="4" width="24.0"/>
    <col customWidth="1" min="5" max="5" width="23.43"/>
    <col customWidth="1" min="6" max="6" width="21.0"/>
    <col customWidth="1" min="7" max="7" width="9.14"/>
    <col customWidth="1" min="8" max="26" width="10.0"/>
  </cols>
  <sheetData>
    <row r="1" ht="12.75" customHeight="1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1"/>
      <c r="B2" s="2"/>
      <c r="C2" s="2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0.75" customHeight="1">
      <c r="A3" s="4" t="s">
        <v>1</v>
      </c>
      <c r="B3" s="5"/>
      <c r="C3" s="5"/>
      <c r="D3" s="5"/>
      <c r="E3" s="5"/>
      <c r="F3" s="5"/>
      <c r="G3" s="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7"/>
      <c r="B4" s="7"/>
      <c r="C4" s="7"/>
      <c r="D4" s="8"/>
      <c r="E4" s="8"/>
      <c r="F4" s="8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9" t="s">
        <v>2</v>
      </c>
      <c r="B5" s="2"/>
      <c r="C5" s="2"/>
      <c r="D5" s="3"/>
      <c r="E5" s="3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0"/>
      <c r="B6" s="2"/>
      <c r="C6" s="2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8.25" customHeight="1">
      <c r="A7" s="11" t="s">
        <v>3</v>
      </c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3" t="s">
        <v>9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14" t="s">
        <v>10</v>
      </c>
      <c r="B8" s="15"/>
      <c r="C8" s="15"/>
      <c r="D8" s="16">
        <f t="shared" ref="D8:F8" si="1">D9+D10+D11+D12+D13</f>
        <v>144564.3092</v>
      </c>
      <c r="E8" s="16">
        <f t="shared" si="1"/>
        <v>0</v>
      </c>
      <c r="F8" s="16">
        <f t="shared" si="1"/>
        <v>144564.3092</v>
      </c>
      <c r="G8" s="1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4" t="s">
        <v>11</v>
      </c>
      <c r="B9" s="17">
        <v>10.0</v>
      </c>
      <c r="C9" s="17">
        <v>10.0</v>
      </c>
      <c r="D9" s="18">
        <v>255.28303</v>
      </c>
      <c r="E9" s="18">
        <v>0.0</v>
      </c>
      <c r="F9" s="18">
        <v>255.28303</v>
      </c>
      <c r="G9" s="1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4" t="s">
        <v>12</v>
      </c>
      <c r="B10" s="17">
        <v>12.0</v>
      </c>
      <c r="C10" s="17">
        <v>12.0</v>
      </c>
      <c r="D10" s="18">
        <v>1730.25761</v>
      </c>
      <c r="E10" s="18">
        <v>0.0</v>
      </c>
      <c r="F10" s="18">
        <v>1730.25761</v>
      </c>
      <c r="G10" s="1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4" t="s">
        <v>13</v>
      </c>
      <c r="B11" s="17">
        <v>13.0</v>
      </c>
      <c r="C11" s="17">
        <v>13.0</v>
      </c>
      <c r="D11" s="18">
        <v>142152.23248</v>
      </c>
      <c r="E11" s="18">
        <v>0.0</v>
      </c>
      <c r="F11" s="18">
        <v>142152.23248</v>
      </c>
      <c r="G11" s="1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4" t="s">
        <v>14</v>
      </c>
      <c r="B12" s="17">
        <v>20.0</v>
      </c>
      <c r="C12" s="17">
        <v>20.0</v>
      </c>
      <c r="D12" s="18">
        <v>12.84359</v>
      </c>
      <c r="E12" s="18">
        <v>0.0</v>
      </c>
      <c r="F12" s="18">
        <v>12.84359</v>
      </c>
      <c r="G12" s="1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14" t="s">
        <v>15</v>
      </c>
      <c r="B13" s="17">
        <v>40.0</v>
      </c>
      <c r="C13" s="17">
        <v>40.0</v>
      </c>
      <c r="D13" s="18">
        <v>413.69244999999927</v>
      </c>
      <c r="E13" s="18">
        <v>0.0</v>
      </c>
      <c r="F13" s="18">
        <v>413.69244999999927</v>
      </c>
      <c r="G13" s="1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14" t="s">
        <v>16</v>
      </c>
      <c r="B14" s="17"/>
      <c r="C14" s="17"/>
      <c r="D14" s="16">
        <f t="shared" ref="D14:F14" si="2">+D15+D16+D57+D64+D65+D112+D113</f>
        <v>2.543</v>
      </c>
      <c r="E14" s="16">
        <f t="shared" si="2"/>
        <v>0</v>
      </c>
      <c r="F14" s="16">
        <f t="shared" si="2"/>
        <v>2.543</v>
      </c>
      <c r="G14" s="1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14" t="s">
        <v>17</v>
      </c>
      <c r="B15" s="17">
        <v>30.0</v>
      </c>
      <c r="C15" s="17">
        <v>30.0</v>
      </c>
      <c r="D15" s="19">
        <v>0.0</v>
      </c>
      <c r="E15" s="19">
        <v>0.0</v>
      </c>
      <c r="F15" s="19">
        <v>0.0</v>
      </c>
      <c r="G15" s="1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14" t="s">
        <v>18</v>
      </c>
      <c r="B16" s="17" t="s">
        <v>19</v>
      </c>
      <c r="C16" s="17">
        <v>30.0</v>
      </c>
      <c r="D16" s="20">
        <f t="shared" ref="D16:F16" si="3">+D17+D49</f>
        <v>0</v>
      </c>
      <c r="E16" s="20">
        <f t="shared" si="3"/>
        <v>0</v>
      </c>
      <c r="F16" s="20">
        <f t="shared" si="3"/>
        <v>0</v>
      </c>
      <c r="G16" s="17">
        <v>1.0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14" t="s">
        <v>20</v>
      </c>
      <c r="B17" s="17" t="s">
        <v>19</v>
      </c>
      <c r="C17" s="17">
        <v>301.0</v>
      </c>
      <c r="D17" s="20">
        <f t="shared" ref="D17:F17" si="4">+D18+D26+D27+D36+D43</f>
        <v>0</v>
      </c>
      <c r="E17" s="20">
        <f t="shared" si="4"/>
        <v>0</v>
      </c>
      <c r="F17" s="20">
        <f t="shared" si="4"/>
        <v>0</v>
      </c>
      <c r="G17" s="17">
        <v>1.0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4" t="s">
        <v>21</v>
      </c>
      <c r="B18" s="17" t="s">
        <v>19</v>
      </c>
      <c r="C18" s="17">
        <v>3011.0</v>
      </c>
      <c r="D18" s="20">
        <f t="shared" ref="D18:F18" si="5">+D19+D20+D21+D22+D23+D24+D25</f>
        <v>0</v>
      </c>
      <c r="E18" s="20">
        <f t="shared" si="5"/>
        <v>0</v>
      </c>
      <c r="F18" s="20">
        <f t="shared" si="5"/>
        <v>0</v>
      </c>
      <c r="G18" s="17">
        <v>1.0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15" t="s">
        <v>22</v>
      </c>
      <c r="B19" s="17" t="s">
        <v>19</v>
      </c>
      <c r="C19" s="17">
        <v>30111.0</v>
      </c>
      <c r="D19" s="18">
        <v>0.0</v>
      </c>
      <c r="E19" s="18">
        <v>0.0</v>
      </c>
      <c r="F19" s="18">
        <v>0.0</v>
      </c>
      <c r="G19" s="17">
        <v>1.0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15" t="s">
        <v>23</v>
      </c>
      <c r="B20" s="17" t="s">
        <v>19</v>
      </c>
      <c r="C20" s="17">
        <v>30112.0</v>
      </c>
      <c r="D20" s="18">
        <v>0.0</v>
      </c>
      <c r="E20" s="18">
        <v>0.0</v>
      </c>
      <c r="F20" s="18">
        <v>0.0</v>
      </c>
      <c r="G20" s="17">
        <v>1.0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15" t="s">
        <v>24</v>
      </c>
      <c r="B21" s="17" t="s">
        <v>19</v>
      </c>
      <c r="C21" s="17">
        <v>30113.0</v>
      </c>
      <c r="D21" s="18">
        <v>0.0</v>
      </c>
      <c r="E21" s="18">
        <v>0.0</v>
      </c>
      <c r="F21" s="18">
        <v>0.0</v>
      </c>
      <c r="G21" s="17">
        <v>1.0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15" t="s">
        <v>25</v>
      </c>
      <c r="B22" s="17" t="s">
        <v>19</v>
      </c>
      <c r="C22" s="17">
        <v>30114.0</v>
      </c>
      <c r="D22" s="18">
        <v>0.0</v>
      </c>
      <c r="E22" s="18">
        <v>0.0</v>
      </c>
      <c r="F22" s="18">
        <v>0.0</v>
      </c>
      <c r="G22" s="17">
        <v>1.0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15" t="s">
        <v>26</v>
      </c>
      <c r="B23" s="17" t="s">
        <v>19</v>
      </c>
      <c r="C23" s="17">
        <v>30115.0</v>
      </c>
      <c r="D23" s="18">
        <v>0.0</v>
      </c>
      <c r="E23" s="18">
        <v>0.0</v>
      </c>
      <c r="F23" s="18">
        <v>0.0</v>
      </c>
      <c r="G23" s="17">
        <v>1.0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5" t="s">
        <v>27</v>
      </c>
      <c r="B24" s="17" t="s">
        <v>19</v>
      </c>
      <c r="C24" s="17">
        <v>30116.0</v>
      </c>
      <c r="D24" s="18">
        <v>0.0</v>
      </c>
      <c r="E24" s="18">
        <v>0.0</v>
      </c>
      <c r="F24" s="18">
        <v>0.0</v>
      </c>
      <c r="G24" s="17">
        <v>1.0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15" t="s">
        <v>28</v>
      </c>
      <c r="B25" s="17" t="s">
        <v>19</v>
      </c>
      <c r="C25" s="17">
        <v>30117.0</v>
      </c>
      <c r="D25" s="18">
        <v>0.0</v>
      </c>
      <c r="E25" s="18">
        <v>0.0</v>
      </c>
      <c r="F25" s="18">
        <v>0.0</v>
      </c>
      <c r="G25" s="17">
        <v>1.0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14" t="s">
        <v>29</v>
      </c>
      <c r="B26" s="17" t="s">
        <v>19</v>
      </c>
      <c r="C26" s="17">
        <v>3012.0</v>
      </c>
      <c r="D26" s="20">
        <v>0.0</v>
      </c>
      <c r="E26" s="20">
        <v>0.0</v>
      </c>
      <c r="F26" s="20">
        <v>0.0</v>
      </c>
      <c r="G26" s="17">
        <v>1.0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14" t="s">
        <v>30</v>
      </c>
      <c r="B27" s="17" t="s">
        <v>19</v>
      </c>
      <c r="C27" s="17">
        <v>3013.0</v>
      </c>
      <c r="D27" s="20">
        <f t="shared" ref="D27:F27" si="6">+D28+D29+D30+D31+D32+D33+D34+D35</f>
        <v>0</v>
      </c>
      <c r="E27" s="20">
        <f t="shared" si="6"/>
        <v>0</v>
      </c>
      <c r="F27" s="20">
        <f t="shared" si="6"/>
        <v>0</v>
      </c>
      <c r="G27" s="17">
        <v>1.0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15" t="s">
        <v>31</v>
      </c>
      <c r="B28" s="17" t="s">
        <v>19</v>
      </c>
      <c r="C28" s="17">
        <v>30131.0</v>
      </c>
      <c r="D28" s="18">
        <v>0.0</v>
      </c>
      <c r="E28" s="18">
        <v>0.0</v>
      </c>
      <c r="F28" s="18">
        <v>0.0</v>
      </c>
      <c r="G28" s="17">
        <v>1.0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15" t="s">
        <v>32</v>
      </c>
      <c r="B29" s="17" t="s">
        <v>19</v>
      </c>
      <c r="C29" s="17">
        <v>30132.0</v>
      </c>
      <c r="D29" s="18">
        <v>0.0</v>
      </c>
      <c r="E29" s="18">
        <v>0.0</v>
      </c>
      <c r="F29" s="18">
        <v>0.0</v>
      </c>
      <c r="G29" s="17">
        <v>1.0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15" t="s">
        <v>33</v>
      </c>
      <c r="B30" s="17" t="s">
        <v>19</v>
      </c>
      <c r="C30" s="17">
        <v>30133.0</v>
      </c>
      <c r="D30" s="18">
        <v>0.0</v>
      </c>
      <c r="E30" s="18">
        <v>0.0</v>
      </c>
      <c r="F30" s="18">
        <v>0.0</v>
      </c>
      <c r="G30" s="17">
        <v>1.0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15" t="s">
        <v>34</v>
      </c>
      <c r="B31" s="17" t="s">
        <v>19</v>
      </c>
      <c r="C31" s="17">
        <v>30134.0</v>
      </c>
      <c r="D31" s="18">
        <v>0.0</v>
      </c>
      <c r="E31" s="18">
        <v>0.0</v>
      </c>
      <c r="F31" s="18">
        <v>0.0</v>
      </c>
      <c r="G31" s="17">
        <v>1.0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15" t="s">
        <v>35</v>
      </c>
      <c r="B32" s="17" t="s">
        <v>19</v>
      </c>
      <c r="C32" s="17">
        <v>30135.0</v>
      </c>
      <c r="D32" s="18">
        <v>0.0</v>
      </c>
      <c r="E32" s="18">
        <v>0.0</v>
      </c>
      <c r="F32" s="18">
        <v>0.0</v>
      </c>
      <c r="G32" s="17">
        <v>1.0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15" t="s">
        <v>36</v>
      </c>
      <c r="B33" s="17" t="s">
        <v>19</v>
      </c>
      <c r="C33" s="17">
        <v>30136.0</v>
      </c>
      <c r="D33" s="18">
        <v>0.0</v>
      </c>
      <c r="E33" s="18">
        <v>0.0</v>
      </c>
      <c r="F33" s="18">
        <v>0.0</v>
      </c>
      <c r="G33" s="17">
        <v>1.0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15" t="s">
        <v>37</v>
      </c>
      <c r="B34" s="17" t="s">
        <v>19</v>
      </c>
      <c r="C34" s="17">
        <v>30137.0</v>
      </c>
      <c r="D34" s="18">
        <v>0.0</v>
      </c>
      <c r="E34" s="18">
        <v>0.0</v>
      </c>
      <c r="F34" s="18">
        <v>0.0</v>
      </c>
      <c r="G34" s="17">
        <v>1.0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15" t="s">
        <v>38</v>
      </c>
      <c r="B35" s="17" t="s">
        <v>19</v>
      </c>
      <c r="C35" s="17">
        <v>30138.0</v>
      </c>
      <c r="D35" s="18">
        <v>0.0</v>
      </c>
      <c r="E35" s="18">
        <v>0.0</v>
      </c>
      <c r="F35" s="18">
        <v>0.0</v>
      </c>
      <c r="G35" s="17">
        <v>1.0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14" t="s">
        <v>39</v>
      </c>
      <c r="B36" s="17" t="s">
        <v>19</v>
      </c>
      <c r="C36" s="17">
        <v>3014.0</v>
      </c>
      <c r="D36" s="20">
        <f t="shared" ref="D36:F36" si="7">+D37+D38+D39+D40+D41+D42</f>
        <v>0</v>
      </c>
      <c r="E36" s="20">
        <f t="shared" si="7"/>
        <v>0</v>
      </c>
      <c r="F36" s="20">
        <f t="shared" si="7"/>
        <v>0</v>
      </c>
      <c r="G36" s="17">
        <v>1.0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15" t="s">
        <v>40</v>
      </c>
      <c r="B37" s="17" t="s">
        <v>19</v>
      </c>
      <c r="C37" s="17">
        <v>30141.0</v>
      </c>
      <c r="D37" s="18">
        <v>0.0</v>
      </c>
      <c r="E37" s="18">
        <v>0.0</v>
      </c>
      <c r="F37" s="18">
        <v>0.0</v>
      </c>
      <c r="G37" s="17">
        <v>1.0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15" t="s">
        <v>41</v>
      </c>
      <c r="B38" s="17" t="s">
        <v>19</v>
      </c>
      <c r="C38" s="17">
        <v>30142.0</v>
      </c>
      <c r="D38" s="18">
        <v>0.0</v>
      </c>
      <c r="E38" s="18">
        <v>0.0</v>
      </c>
      <c r="F38" s="18">
        <v>0.0</v>
      </c>
      <c r="G38" s="17">
        <v>1.0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15" t="s">
        <v>42</v>
      </c>
      <c r="B39" s="17" t="s">
        <v>19</v>
      </c>
      <c r="C39" s="17">
        <v>30143.0</v>
      </c>
      <c r="D39" s="18">
        <v>0.0</v>
      </c>
      <c r="E39" s="18">
        <v>0.0</v>
      </c>
      <c r="F39" s="18">
        <v>0.0</v>
      </c>
      <c r="G39" s="17">
        <v>1.0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15" t="s">
        <v>43</v>
      </c>
      <c r="B40" s="17" t="s">
        <v>19</v>
      </c>
      <c r="C40" s="17">
        <v>30144.0</v>
      </c>
      <c r="D40" s="18">
        <v>0.0</v>
      </c>
      <c r="E40" s="18">
        <v>0.0</v>
      </c>
      <c r="F40" s="18">
        <v>0.0</v>
      </c>
      <c r="G40" s="17">
        <v>1.0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15" t="s">
        <v>44</v>
      </c>
      <c r="B41" s="17" t="s">
        <v>19</v>
      </c>
      <c r="C41" s="17">
        <v>30145.0</v>
      </c>
      <c r="D41" s="18">
        <v>0.0</v>
      </c>
      <c r="E41" s="18">
        <v>0.0</v>
      </c>
      <c r="F41" s="18">
        <v>0.0</v>
      </c>
      <c r="G41" s="17">
        <v>1.0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15" t="s">
        <v>45</v>
      </c>
      <c r="B42" s="17" t="s">
        <v>19</v>
      </c>
      <c r="C42" s="17">
        <v>30146.0</v>
      </c>
      <c r="D42" s="18">
        <v>0.0</v>
      </c>
      <c r="E42" s="18">
        <v>0.0</v>
      </c>
      <c r="F42" s="18">
        <v>0.0</v>
      </c>
      <c r="G42" s="17">
        <v>1.0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14" t="s">
        <v>46</v>
      </c>
      <c r="B43" s="17" t="s">
        <v>19</v>
      </c>
      <c r="C43" s="17">
        <v>3015.0</v>
      </c>
      <c r="D43" s="20">
        <f t="shared" ref="D43:F43" si="8">+D44+D45+D46+D47+D48</f>
        <v>0</v>
      </c>
      <c r="E43" s="20">
        <f t="shared" si="8"/>
        <v>0</v>
      </c>
      <c r="F43" s="20">
        <f t="shared" si="8"/>
        <v>0</v>
      </c>
      <c r="G43" s="17">
        <v>1.0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15" t="s">
        <v>47</v>
      </c>
      <c r="B44" s="17" t="s">
        <v>19</v>
      </c>
      <c r="C44" s="17">
        <v>30151.0</v>
      </c>
      <c r="D44" s="18">
        <v>0.0</v>
      </c>
      <c r="E44" s="18">
        <v>0.0</v>
      </c>
      <c r="F44" s="18">
        <v>0.0</v>
      </c>
      <c r="G44" s="17">
        <v>1.0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15" t="s">
        <v>48</v>
      </c>
      <c r="B45" s="17" t="s">
        <v>19</v>
      </c>
      <c r="C45" s="17">
        <v>30152.0</v>
      </c>
      <c r="D45" s="18">
        <v>0.0</v>
      </c>
      <c r="E45" s="18">
        <v>0.0</v>
      </c>
      <c r="F45" s="18">
        <v>0.0</v>
      </c>
      <c r="G45" s="17">
        <v>1.0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15" t="s">
        <v>49</v>
      </c>
      <c r="B46" s="17" t="s">
        <v>19</v>
      </c>
      <c r="C46" s="17">
        <v>30153.0</v>
      </c>
      <c r="D46" s="18">
        <v>0.0</v>
      </c>
      <c r="E46" s="18">
        <v>0.0</v>
      </c>
      <c r="F46" s="18">
        <v>0.0</v>
      </c>
      <c r="G46" s="17">
        <v>1.0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5" t="s">
        <v>50</v>
      </c>
      <c r="B47" s="17" t="s">
        <v>19</v>
      </c>
      <c r="C47" s="17">
        <v>30154.0</v>
      </c>
      <c r="D47" s="18">
        <v>0.0</v>
      </c>
      <c r="E47" s="18">
        <v>0.0</v>
      </c>
      <c r="F47" s="18">
        <v>0.0</v>
      </c>
      <c r="G47" s="17">
        <v>1.0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15" t="s">
        <v>51</v>
      </c>
      <c r="B48" s="17" t="s">
        <v>19</v>
      </c>
      <c r="C48" s="17">
        <v>30155.0</v>
      </c>
      <c r="D48" s="18">
        <v>0.0</v>
      </c>
      <c r="E48" s="18">
        <v>0.0</v>
      </c>
      <c r="F48" s="18">
        <v>0.0</v>
      </c>
      <c r="G48" s="17">
        <v>1.0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14" t="s">
        <v>52</v>
      </c>
      <c r="B49" s="17" t="s">
        <v>19</v>
      </c>
      <c r="C49" s="17">
        <v>302.0</v>
      </c>
      <c r="D49" s="20">
        <f t="shared" ref="D49:F49" si="9">+D50+D51+D52+D53+D54+D55+D56</f>
        <v>0</v>
      </c>
      <c r="E49" s="20">
        <f t="shared" si="9"/>
        <v>0</v>
      </c>
      <c r="F49" s="20">
        <f t="shared" si="9"/>
        <v>0</v>
      </c>
      <c r="G49" s="17">
        <v>1.0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5" t="s">
        <v>53</v>
      </c>
      <c r="B50" s="17" t="s">
        <v>19</v>
      </c>
      <c r="C50" s="17">
        <v>3021.0</v>
      </c>
      <c r="D50" s="18">
        <v>0.0</v>
      </c>
      <c r="E50" s="18">
        <v>0.0</v>
      </c>
      <c r="F50" s="18">
        <v>0.0</v>
      </c>
      <c r="G50" s="17">
        <v>1.0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15" t="s">
        <v>54</v>
      </c>
      <c r="B51" s="17" t="s">
        <v>19</v>
      </c>
      <c r="C51" s="17">
        <v>3022.0</v>
      </c>
      <c r="D51" s="18">
        <v>0.0</v>
      </c>
      <c r="E51" s="18">
        <v>0.0</v>
      </c>
      <c r="F51" s="18">
        <v>0.0</v>
      </c>
      <c r="G51" s="17">
        <v>1.0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15" t="s">
        <v>55</v>
      </c>
      <c r="B52" s="17" t="s">
        <v>19</v>
      </c>
      <c r="C52" s="17">
        <v>3023.0</v>
      </c>
      <c r="D52" s="18">
        <v>0.0</v>
      </c>
      <c r="E52" s="18">
        <v>0.0</v>
      </c>
      <c r="F52" s="18">
        <v>0.0</v>
      </c>
      <c r="G52" s="17">
        <v>1.0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15" t="s">
        <v>56</v>
      </c>
      <c r="B53" s="17" t="s">
        <v>19</v>
      </c>
      <c r="C53" s="17">
        <v>3024.0</v>
      </c>
      <c r="D53" s="18">
        <v>0.0</v>
      </c>
      <c r="E53" s="18">
        <v>0.0</v>
      </c>
      <c r="F53" s="18">
        <v>0.0</v>
      </c>
      <c r="G53" s="17">
        <v>1.0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15" t="s">
        <v>57</v>
      </c>
      <c r="B54" s="17" t="s">
        <v>19</v>
      </c>
      <c r="C54" s="17">
        <v>3025.0</v>
      </c>
      <c r="D54" s="18">
        <v>0.0</v>
      </c>
      <c r="E54" s="18">
        <v>0.0</v>
      </c>
      <c r="F54" s="18">
        <v>0.0</v>
      </c>
      <c r="G54" s="17">
        <v>1.0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15" t="s">
        <v>58</v>
      </c>
      <c r="B55" s="17" t="s">
        <v>19</v>
      </c>
      <c r="C55" s="17">
        <v>3026.0</v>
      </c>
      <c r="D55" s="18">
        <v>0.0</v>
      </c>
      <c r="E55" s="18">
        <v>0.0</v>
      </c>
      <c r="F55" s="18">
        <v>0.0</v>
      </c>
      <c r="G55" s="17">
        <v>1.0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15" t="s">
        <v>59</v>
      </c>
      <c r="B56" s="17" t="s">
        <v>19</v>
      </c>
      <c r="C56" s="17">
        <v>3027.0</v>
      </c>
      <c r="D56" s="18">
        <v>0.0</v>
      </c>
      <c r="E56" s="18">
        <v>0.0</v>
      </c>
      <c r="F56" s="18">
        <v>0.0</v>
      </c>
      <c r="G56" s="17">
        <v>1.0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1" t="s">
        <v>60</v>
      </c>
      <c r="B57" s="17" t="s">
        <v>19</v>
      </c>
      <c r="C57" s="17">
        <v>31.0</v>
      </c>
      <c r="D57" s="20">
        <f t="shared" ref="D57:F57" si="10">+D58+D59+D60+D61+D62+D63</f>
        <v>0</v>
      </c>
      <c r="E57" s="20">
        <f t="shared" si="10"/>
        <v>0</v>
      </c>
      <c r="F57" s="20">
        <f t="shared" si="10"/>
        <v>0</v>
      </c>
      <c r="G57" s="17">
        <v>1.0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14" t="s">
        <v>61</v>
      </c>
      <c r="B58" s="17" t="s">
        <v>19</v>
      </c>
      <c r="C58" s="17">
        <v>311.0</v>
      </c>
      <c r="D58" s="18">
        <v>0.0</v>
      </c>
      <c r="E58" s="18">
        <v>0.0</v>
      </c>
      <c r="F58" s="18">
        <v>0.0</v>
      </c>
      <c r="G58" s="17">
        <v>1.0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14" t="s">
        <v>62</v>
      </c>
      <c r="B59" s="17" t="s">
        <v>19</v>
      </c>
      <c r="C59" s="17">
        <v>312.0</v>
      </c>
      <c r="D59" s="18">
        <v>0.0</v>
      </c>
      <c r="E59" s="18">
        <v>0.0</v>
      </c>
      <c r="F59" s="18">
        <v>0.0</v>
      </c>
      <c r="G59" s="17">
        <v>1.0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14" t="s">
        <v>63</v>
      </c>
      <c r="B60" s="17" t="s">
        <v>19</v>
      </c>
      <c r="C60" s="17">
        <v>313.0</v>
      </c>
      <c r="D60" s="18">
        <v>0.0</v>
      </c>
      <c r="E60" s="18">
        <v>0.0</v>
      </c>
      <c r="F60" s="18">
        <v>0.0</v>
      </c>
      <c r="G60" s="17">
        <v>1.0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14" t="s">
        <v>64</v>
      </c>
      <c r="B61" s="17" t="s">
        <v>19</v>
      </c>
      <c r="C61" s="17">
        <v>314.0</v>
      </c>
      <c r="D61" s="18">
        <v>0.0</v>
      </c>
      <c r="E61" s="18">
        <v>0.0</v>
      </c>
      <c r="F61" s="18">
        <v>0.0</v>
      </c>
      <c r="G61" s="17">
        <v>1.0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14" t="s">
        <v>65</v>
      </c>
      <c r="B62" s="17" t="s">
        <v>19</v>
      </c>
      <c r="C62" s="17">
        <v>315.0</v>
      </c>
      <c r="D62" s="18">
        <v>0.0</v>
      </c>
      <c r="E62" s="18">
        <v>0.0</v>
      </c>
      <c r="F62" s="18">
        <v>0.0</v>
      </c>
      <c r="G62" s="17">
        <v>1.0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14" t="s">
        <v>66</v>
      </c>
      <c r="B63" s="17" t="s">
        <v>19</v>
      </c>
      <c r="C63" s="17">
        <v>316.0</v>
      </c>
      <c r="D63" s="18">
        <v>0.0</v>
      </c>
      <c r="E63" s="18">
        <v>0.0</v>
      </c>
      <c r="F63" s="18">
        <v>0.0</v>
      </c>
      <c r="G63" s="17">
        <v>1.0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1" t="s">
        <v>67</v>
      </c>
      <c r="B64" s="17" t="s">
        <v>19</v>
      </c>
      <c r="C64" s="17">
        <v>32.0</v>
      </c>
      <c r="D64" s="20">
        <v>0.0</v>
      </c>
      <c r="E64" s="20">
        <v>0.0</v>
      </c>
      <c r="F64" s="20">
        <v>0.0</v>
      </c>
      <c r="G64" s="17">
        <v>1.0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1" t="s">
        <v>68</v>
      </c>
      <c r="B65" s="17" t="s">
        <v>19</v>
      </c>
      <c r="C65" s="17">
        <v>33.0</v>
      </c>
      <c r="D65" s="20">
        <f t="shared" ref="D65:F65" si="11">+D66+D98+D105</f>
        <v>0</v>
      </c>
      <c r="E65" s="20">
        <f t="shared" si="11"/>
        <v>0</v>
      </c>
      <c r="F65" s="20">
        <f t="shared" si="11"/>
        <v>0</v>
      </c>
      <c r="G65" s="17">
        <v>1.0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15" t="s">
        <v>69</v>
      </c>
      <c r="B66" s="17" t="s">
        <v>19</v>
      </c>
      <c r="C66" s="17">
        <v>341.0</v>
      </c>
      <c r="D66" s="20">
        <f t="shared" ref="D66:F66" si="12">+D67+D75+D76+D85+D92</f>
        <v>0</v>
      </c>
      <c r="E66" s="20">
        <f t="shared" si="12"/>
        <v>0</v>
      </c>
      <c r="F66" s="20">
        <f t="shared" si="12"/>
        <v>0</v>
      </c>
      <c r="G66" s="17">
        <v>1.0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15" t="s">
        <v>70</v>
      </c>
      <c r="B67" s="17" t="s">
        <v>19</v>
      </c>
      <c r="C67" s="17">
        <v>3411.0</v>
      </c>
      <c r="D67" s="20">
        <f t="shared" ref="D67:F67" si="13">D68+D69+D70+D71+D72+D73+D74</f>
        <v>0</v>
      </c>
      <c r="E67" s="20">
        <f t="shared" si="13"/>
        <v>0</v>
      </c>
      <c r="F67" s="20">
        <f t="shared" si="13"/>
        <v>0</v>
      </c>
      <c r="G67" s="17">
        <v>1.0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15" t="s">
        <v>22</v>
      </c>
      <c r="B68" s="17" t="s">
        <v>19</v>
      </c>
      <c r="C68" s="17">
        <v>34111.0</v>
      </c>
      <c r="D68" s="18">
        <v>0.0</v>
      </c>
      <c r="E68" s="18">
        <v>0.0</v>
      </c>
      <c r="F68" s="18">
        <v>0.0</v>
      </c>
      <c r="G68" s="17">
        <v>1.0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15" t="s">
        <v>23</v>
      </c>
      <c r="B69" s="17" t="s">
        <v>19</v>
      </c>
      <c r="C69" s="17">
        <v>34112.0</v>
      </c>
      <c r="D69" s="18">
        <v>0.0</v>
      </c>
      <c r="E69" s="18">
        <v>0.0</v>
      </c>
      <c r="F69" s="18">
        <v>0.0</v>
      </c>
      <c r="G69" s="17">
        <v>1.0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15" t="s">
        <v>24</v>
      </c>
      <c r="B70" s="17" t="s">
        <v>19</v>
      </c>
      <c r="C70" s="17">
        <v>34113.0</v>
      </c>
      <c r="D70" s="18">
        <v>0.0</v>
      </c>
      <c r="E70" s="18">
        <v>0.0</v>
      </c>
      <c r="F70" s="18">
        <v>0.0</v>
      </c>
      <c r="G70" s="17">
        <v>1.0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15" t="s">
        <v>25</v>
      </c>
      <c r="B71" s="17" t="s">
        <v>19</v>
      </c>
      <c r="C71" s="17">
        <v>34114.0</v>
      </c>
      <c r="D71" s="18">
        <v>0.0</v>
      </c>
      <c r="E71" s="18">
        <v>0.0</v>
      </c>
      <c r="F71" s="18">
        <v>0.0</v>
      </c>
      <c r="G71" s="17">
        <v>1.0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15" t="s">
        <v>26</v>
      </c>
      <c r="B72" s="17" t="s">
        <v>19</v>
      </c>
      <c r="C72" s="17">
        <v>34115.0</v>
      </c>
      <c r="D72" s="18">
        <v>0.0</v>
      </c>
      <c r="E72" s="18">
        <v>0.0</v>
      </c>
      <c r="F72" s="18">
        <v>0.0</v>
      </c>
      <c r="G72" s="17">
        <v>1.0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15" t="s">
        <v>27</v>
      </c>
      <c r="B73" s="17" t="s">
        <v>19</v>
      </c>
      <c r="C73" s="17">
        <v>34116.0</v>
      </c>
      <c r="D73" s="18">
        <v>0.0</v>
      </c>
      <c r="E73" s="18">
        <v>0.0</v>
      </c>
      <c r="F73" s="18">
        <v>0.0</v>
      </c>
      <c r="G73" s="17">
        <v>1.0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15" t="s">
        <v>28</v>
      </c>
      <c r="B74" s="17" t="s">
        <v>19</v>
      </c>
      <c r="C74" s="17">
        <v>34117.0</v>
      </c>
      <c r="D74" s="18">
        <v>0.0</v>
      </c>
      <c r="E74" s="18">
        <v>0.0</v>
      </c>
      <c r="F74" s="18">
        <v>0.0</v>
      </c>
      <c r="G74" s="17">
        <v>1.0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14" t="s">
        <v>71</v>
      </c>
      <c r="B75" s="17" t="s">
        <v>19</v>
      </c>
      <c r="C75" s="17">
        <v>3412.0</v>
      </c>
      <c r="D75" s="18">
        <v>0.0</v>
      </c>
      <c r="E75" s="18">
        <v>0.0</v>
      </c>
      <c r="F75" s="18">
        <v>0.0</v>
      </c>
      <c r="G75" s="17">
        <v>1.0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14" t="s">
        <v>72</v>
      </c>
      <c r="B76" s="17" t="s">
        <v>19</v>
      </c>
      <c r="C76" s="17">
        <v>3413.0</v>
      </c>
      <c r="D76" s="20">
        <f t="shared" ref="D76:F76" si="14">+D77+D78+D79+D80+D81+D82+D83+D84</f>
        <v>0</v>
      </c>
      <c r="E76" s="20">
        <f t="shared" si="14"/>
        <v>0</v>
      </c>
      <c r="F76" s="20">
        <f t="shared" si="14"/>
        <v>0</v>
      </c>
      <c r="G76" s="17">
        <v>1.0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15" t="s">
        <v>31</v>
      </c>
      <c r="B77" s="17" t="s">
        <v>19</v>
      </c>
      <c r="C77" s="17">
        <v>34131.0</v>
      </c>
      <c r="D77" s="18">
        <v>0.0</v>
      </c>
      <c r="E77" s="18">
        <v>0.0</v>
      </c>
      <c r="F77" s="18">
        <v>0.0</v>
      </c>
      <c r="G77" s="17">
        <v>1.0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1" t="s">
        <v>32</v>
      </c>
      <c r="B78" s="17" t="s">
        <v>19</v>
      </c>
      <c r="C78" s="17">
        <v>34132.0</v>
      </c>
      <c r="D78" s="18">
        <v>0.0</v>
      </c>
      <c r="E78" s="18">
        <v>0.0</v>
      </c>
      <c r="F78" s="18">
        <v>0.0</v>
      </c>
      <c r="G78" s="17">
        <v>1.0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15" t="s">
        <v>33</v>
      </c>
      <c r="B79" s="17" t="s">
        <v>19</v>
      </c>
      <c r="C79" s="17">
        <v>34133.0</v>
      </c>
      <c r="D79" s="18">
        <v>0.0</v>
      </c>
      <c r="E79" s="18">
        <v>0.0</v>
      </c>
      <c r="F79" s="18">
        <v>0.0</v>
      </c>
      <c r="G79" s="17">
        <v>1.0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15" t="s">
        <v>34</v>
      </c>
      <c r="B80" s="17" t="s">
        <v>19</v>
      </c>
      <c r="C80" s="17">
        <v>34134.0</v>
      </c>
      <c r="D80" s="18">
        <v>0.0</v>
      </c>
      <c r="E80" s="18">
        <v>0.0</v>
      </c>
      <c r="F80" s="18">
        <v>0.0</v>
      </c>
      <c r="G80" s="17">
        <v>1.0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15" t="s">
        <v>35</v>
      </c>
      <c r="B81" s="17" t="s">
        <v>19</v>
      </c>
      <c r="C81" s="17">
        <v>34135.0</v>
      </c>
      <c r="D81" s="18">
        <v>0.0</v>
      </c>
      <c r="E81" s="18">
        <v>0.0</v>
      </c>
      <c r="F81" s="18">
        <v>0.0</v>
      </c>
      <c r="G81" s="17">
        <v>1.0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15" t="s">
        <v>36</v>
      </c>
      <c r="B82" s="17" t="s">
        <v>19</v>
      </c>
      <c r="C82" s="17">
        <v>34136.0</v>
      </c>
      <c r="D82" s="18">
        <v>0.0</v>
      </c>
      <c r="E82" s="18">
        <v>0.0</v>
      </c>
      <c r="F82" s="18">
        <v>0.0</v>
      </c>
      <c r="G82" s="17">
        <v>1.0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15" t="s">
        <v>37</v>
      </c>
      <c r="B83" s="17" t="s">
        <v>19</v>
      </c>
      <c r="C83" s="17">
        <v>34137.0</v>
      </c>
      <c r="D83" s="18">
        <v>0.0</v>
      </c>
      <c r="E83" s="18">
        <v>0.0</v>
      </c>
      <c r="F83" s="18">
        <v>0.0</v>
      </c>
      <c r="G83" s="17">
        <v>1.0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15" t="s">
        <v>38</v>
      </c>
      <c r="B84" s="17" t="s">
        <v>19</v>
      </c>
      <c r="C84" s="17">
        <v>34138.0</v>
      </c>
      <c r="D84" s="18">
        <v>0.0</v>
      </c>
      <c r="E84" s="18">
        <v>0.0</v>
      </c>
      <c r="F84" s="18">
        <v>0.0</v>
      </c>
      <c r="G84" s="17">
        <v>1.0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14" t="s">
        <v>73</v>
      </c>
      <c r="B85" s="17" t="s">
        <v>19</v>
      </c>
      <c r="C85" s="17">
        <v>3414.0</v>
      </c>
      <c r="D85" s="20">
        <f t="shared" ref="D85:F85" si="15">+D86+D87+D88+D89+D90+D91</f>
        <v>0</v>
      </c>
      <c r="E85" s="20">
        <f t="shared" si="15"/>
        <v>0</v>
      </c>
      <c r="F85" s="20">
        <f t="shared" si="15"/>
        <v>0</v>
      </c>
      <c r="G85" s="17">
        <v>1.0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15" t="s">
        <v>40</v>
      </c>
      <c r="B86" s="17" t="s">
        <v>19</v>
      </c>
      <c r="C86" s="17">
        <v>34141.0</v>
      </c>
      <c r="D86" s="18">
        <v>0.0</v>
      </c>
      <c r="E86" s="18">
        <v>0.0</v>
      </c>
      <c r="F86" s="18">
        <v>0.0</v>
      </c>
      <c r="G86" s="17">
        <v>1.0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15" t="s">
        <v>74</v>
      </c>
      <c r="B87" s="17" t="s">
        <v>19</v>
      </c>
      <c r="C87" s="17">
        <v>34142.0</v>
      </c>
      <c r="D87" s="18">
        <v>0.0</v>
      </c>
      <c r="E87" s="18">
        <v>0.0</v>
      </c>
      <c r="F87" s="18">
        <v>0.0</v>
      </c>
      <c r="G87" s="17">
        <v>1.0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15" t="s">
        <v>42</v>
      </c>
      <c r="B88" s="17" t="s">
        <v>19</v>
      </c>
      <c r="C88" s="17">
        <v>34143.0</v>
      </c>
      <c r="D88" s="18">
        <v>0.0</v>
      </c>
      <c r="E88" s="18">
        <v>0.0</v>
      </c>
      <c r="F88" s="18">
        <v>0.0</v>
      </c>
      <c r="G88" s="17">
        <v>1.0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15" t="s">
        <v>43</v>
      </c>
      <c r="B89" s="17" t="s">
        <v>19</v>
      </c>
      <c r="C89" s="17">
        <v>34144.0</v>
      </c>
      <c r="D89" s="18">
        <v>0.0</v>
      </c>
      <c r="E89" s="18">
        <v>0.0</v>
      </c>
      <c r="F89" s="18">
        <v>0.0</v>
      </c>
      <c r="G89" s="17">
        <v>1.0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15" t="s">
        <v>44</v>
      </c>
      <c r="B90" s="17" t="s">
        <v>19</v>
      </c>
      <c r="C90" s="17">
        <v>34145.0</v>
      </c>
      <c r="D90" s="18">
        <v>0.0</v>
      </c>
      <c r="E90" s="18">
        <v>0.0</v>
      </c>
      <c r="F90" s="18">
        <v>0.0</v>
      </c>
      <c r="G90" s="17">
        <v>1.0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15" t="s">
        <v>45</v>
      </c>
      <c r="B91" s="17" t="s">
        <v>19</v>
      </c>
      <c r="C91" s="17">
        <v>34146.0</v>
      </c>
      <c r="D91" s="18">
        <v>0.0</v>
      </c>
      <c r="E91" s="18">
        <v>0.0</v>
      </c>
      <c r="F91" s="18">
        <v>0.0</v>
      </c>
      <c r="G91" s="17">
        <v>1.0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14" t="s">
        <v>75</v>
      </c>
      <c r="B92" s="17" t="s">
        <v>19</v>
      </c>
      <c r="C92" s="17">
        <v>3415.0</v>
      </c>
      <c r="D92" s="20">
        <f t="shared" ref="D92:F92" si="16">+D93+D94+D95+D96+D97</f>
        <v>0</v>
      </c>
      <c r="E92" s="20">
        <f t="shared" si="16"/>
        <v>0</v>
      </c>
      <c r="F92" s="20">
        <f t="shared" si="16"/>
        <v>0</v>
      </c>
      <c r="G92" s="17">
        <v>1.0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15" t="s">
        <v>47</v>
      </c>
      <c r="B93" s="17" t="s">
        <v>19</v>
      </c>
      <c r="C93" s="17">
        <v>34151.0</v>
      </c>
      <c r="D93" s="18">
        <v>0.0</v>
      </c>
      <c r="E93" s="18">
        <v>0.0</v>
      </c>
      <c r="F93" s="18">
        <v>0.0</v>
      </c>
      <c r="G93" s="17">
        <v>1.0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15" t="s">
        <v>48</v>
      </c>
      <c r="B94" s="17" t="s">
        <v>19</v>
      </c>
      <c r="C94" s="17">
        <v>34152.0</v>
      </c>
      <c r="D94" s="18">
        <v>0.0</v>
      </c>
      <c r="E94" s="18">
        <v>0.0</v>
      </c>
      <c r="F94" s="18">
        <v>0.0</v>
      </c>
      <c r="G94" s="17">
        <v>1.0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15" t="s">
        <v>49</v>
      </c>
      <c r="B95" s="17" t="s">
        <v>19</v>
      </c>
      <c r="C95" s="17">
        <v>34153.0</v>
      </c>
      <c r="D95" s="18">
        <v>0.0</v>
      </c>
      <c r="E95" s="18">
        <v>0.0</v>
      </c>
      <c r="F95" s="18">
        <v>0.0</v>
      </c>
      <c r="G95" s="17">
        <v>1.0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15" t="s">
        <v>50</v>
      </c>
      <c r="B96" s="17" t="s">
        <v>19</v>
      </c>
      <c r="C96" s="17">
        <v>34154.0</v>
      </c>
      <c r="D96" s="18">
        <v>0.0</v>
      </c>
      <c r="E96" s="18">
        <v>0.0</v>
      </c>
      <c r="F96" s="18">
        <v>0.0</v>
      </c>
      <c r="G96" s="17">
        <v>1.0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15" t="s">
        <v>51</v>
      </c>
      <c r="B97" s="17" t="s">
        <v>19</v>
      </c>
      <c r="C97" s="17">
        <v>34155.0</v>
      </c>
      <c r="D97" s="18">
        <v>0.0</v>
      </c>
      <c r="E97" s="18">
        <v>0.0</v>
      </c>
      <c r="F97" s="18">
        <v>0.0</v>
      </c>
      <c r="G97" s="17">
        <v>1.0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15" t="s">
        <v>76</v>
      </c>
      <c r="B98" s="17" t="s">
        <v>19</v>
      </c>
      <c r="C98" s="17">
        <v>342.0</v>
      </c>
      <c r="D98" s="20">
        <f t="shared" ref="D98:F98" si="17">+D99+D100+D101+D102+D103+D104</f>
        <v>0</v>
      </c>
      <c r="E98" s="20">
        <f t="shared" si="17"/>
        <v>0</v>
      </c>
      <c r="F98" s="20">
        <f t="shared" si="17"/>
        <v>0</v>
      </c>
      <c r="G98" s="17">
        <v>1.0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15" t="s">
        <v>77</v>
      </c>
      <c r="B99" s="17" t="s">
        <v>19</v>
      </c>
      <c r="C99" s="17">
        <v>3421.0</v>
      </c>
      <c r="D99" s="18">
        <v>0.0</v>
      </c>
      <c r="E99" s="18">
        <v>0.0</v>
      </c>
      <c r="F99" s="18">
        <v>0.0</v>
      </c>
      <c r="G99" s="17">
        <v>1.0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15" t="s">
        <v>78</v>
      </c>
      <c r="B100" s="17" t="s">
        <v>19</v>
      </c>
      <c r="C100" s="17">
        <v>3422.0</v>
      </c>
      <c r="D100" s="18">
        <v>0.0</v>
      </c>
      <c r="E100" s="18">
        <v>0.0</v>
      </c>
      <c r="F100" s="18">
        <v>0.0</v>
      </c>
      <c r="G100" s="17">
        <v>1.0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15" t="s">
        <v>79</v>
      </c>
      <c r="B101" s="17" t="s">
        <v>19</v>
      </c>
      <c r="C101" s="17">
        <v>3423.0</v>
      </c>
      <c r="D101" s="18">
        <v>0.0</v>
      </c>
      <c r="E101" s="18">
        <v>0.0</v>
      </c>
      <c r="F101" s="18">
        <v>0.0</v>
      </c>
      <c r="G101" s="17">
        <v>1.0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15" t="s">
        <v>80</v>
      </c>
      <c r="B102" s="17" t="s">
        <v>19</v>
      </c>
      <c r="C102" s="17">
        <v>3424.0</v>
      </c>
      <c r="D102" s="18">
        <v>0.0</v>
      </c>
      <c r="E102" s="18">
        <v>0.0</v>
      </c>
      <c r="F102" s="18">
        <v>0.0</v>
      </c>
      <c r="G102" s="17">
        <v>1.0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15" t="s">
        <v>81</v>
      </c>
      <c r="B103" s="17" t="s">
        <v>19</v>
      </c>
      <c r="C103" s="17">
        <v>3425.0</v>
      </c>
      <c r="D103" s="18">
        <v>0.0</v>
      </c>
      <c r="E103" s="18">
        <v>0.0</v>
      </c>
      <c r="F103" s="18">
        <v>0.0</v>
      </c>
      <c r="G103" s="17">
        <v>1.0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15" t="s">
        <v>82</v>
      </c>
      <c r="B104" s="17" t="s">
        <v>19</v>
      </c>
      <c r="C104" s="17">
        <v>3426.0</v>
      </c>
      <c r="D104" s="18">
        <v>0.0</v>
      </c>
      <c r="E104" s="18">
        <v>0.0</v>
      </c>
      <c r="F104" s="18">
        <v>0.0</v>
      </c>
      <c r="G104" s="17">
        <v>1.0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14" t="s">
        <v>83</v>
      </c>
      <c r="B105" s="17" t="s">
        <v>19</v>
      </c>
      <c r="C105" s="17">
        <v>343.0</v>
      </c>
      <c r="D105" s="20">
        <f t="shared" ref="D105:F105" si="18">+D106+D107+D108+D109+D110+D111</f>
        <v>0</v>
      </c>
      <c r="E105" s="20">
        <f t="shared" si="18"/>
        <v>0</v>
      </c>
      <c r="F105" s="20">
        <f t="shared" si="18"/>
        <v>0</v>
      </c>
      <c r="G105" s="17">
        <v>1.0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15" t="s">
        <v>84</v>
      </c>
      <c r="B106" s="17" t="s">
        <v>19</v>
      </c>
      <c r="C106" s="17">
        <v>3431.0</v>
      </c>
      <c r="D106" s="18">
        <v>0.0</v>
      </c>
      <c r="E106" s="18">
        <v>0.0</v>
      </c>
      <c r="F106" s="18">
        <v>0.0</v>
      </c>
      <c r="G106" s="17">
        <v>1.0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15" t="s">
        <v>85</v>
      </c>
      <c r="B107" s="17" t="s">
        <v>19</v>
      </c>
      <c r="C107" s="17">
        <v>3432.0</v>
      </c>
      <c r="D107" s="18">
        <v>0.0</v>
      </c>
      <c r="E107" s="18">
        <v>0.0</v>
      </c>
      <c r="F107" s="18">
        <v>0.0</v>
      </c>
      <c r="G107" s="17">
        <v>1.0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15" t="s">
        <v>86</v>
      </c>
      <c r="B108" s="17" t="s">
        <v>19</v>
      </c>
      <c r="C108" s="17">
        <v>3433.0</v>
      </c>
      <c r="D108" s="18">
        <v>0.0</v>
      </c>
      <c r="E108" s="18">
        <v>0.0</v>
      </c>
      <c r="F108" s="18">
        <v>0.0</v>
      </c>
      <c r="G108" s="17">
        <v>1.0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15" t="s">
        <v>87</v>
      </c>
      <c r="B109" s="17" t="s">
        <v>19</v>
      </c>
      <c r="C109" s="17">
        <v>3434.0</v>
      </c>
      <c r="D109" s="18">
        <v>0.0</v>
      </c>
      <c r="E109" s="18">
        <v>0.0</v>
      </c>
      <c r="F109" s="18">
        <v>0.0</v>
      </c>
      <c r="G109" s="17">
        <v>1.0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15" t="s">
        <v>88</v>
      </c>
      <c r="B110" s="17" t="s">
        <v>19</v>
      </c>
      <c r="C110" s="17">
        <v>3435.0</v>
      </c>
      <c r="D110" s="18">
        <v>0.0</v>
      </c>
      <c r="E110" s="18">
        <v>0.0</v>
      </c>
      <c r="F110" s="18">
        <v>0.0</v>
      </c>
      <c r="G110" s="17">
        <v>1.0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15" t="s">
        <v>89</v>
      </c>
      <c r="B111" s="17" t="s">
        <v>19</v>
      </c>
      <c r="C111" s="17">
        <v>3436.0</v>
      </c>
      <c r="D111" s="18">
        <v>0.0</v>
      </c>
      <c r="E111" s="18">
        <v>0.0</v>
      </c>
      <c r="F111" s="18">
        <v>0.0</v>
      </c>
      <c r="G111" s="17">
        <v>1.0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14" t="s">
        <v>90</v>
      </c>
      <c r="B112" s="17">
        <v>18.0</v>
      </c>
      <c r="C112" s="17">
        <v>18.0</v>
      </c>
      <c r="D112" s="18">
        <v>0.0</v>
      </c>
      <c r="E112" s="18">
        <v>0.0</v>
      </c>
      <c r="F112" s="18">
        <v>0.0</v>
      </c>
      <c r="G112" s="15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14" t="s">
        <v>91</v>
      </c>
      <c r="B113" s="17">
        <v>49.0</v>
      </c>
      <c r="C113" s="17">
        <v>49.0</v>
      </c>
      <c r="D113" s="22">
        <v>2.543</v>
      </c>
      <c r="E113" s="22">
        <v>0.0</v>
      </c>
      <c r="F113" s="22">
        <v>2.543</v>
      </c>
      <c r="G113" s="1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0" customHeight="1">
      <c r="A114" s="14" t="s">
        <v>92</v>
      </c>
      <c r="B114" s="17"/>
      <c r="C114" s="17"/>
      <c r="D114" s="16">
        <f t="shared" ref="D114:F114" si="19">+D115+D116+D117+D118+D119</f>
        <v>-76588.62786</v>
      </c>
      <c r="E114" s="16">
        <f t="shared" si="19"/>
        <v>0</v>
      </c>
      <c r="F114" s="16">
        <f t="shared" si="19"/>
        <v>-76588.62786</v>
      </c>
      <c r="G114" s="15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14" t="s">
        <v>93</v>
      </c>
      <c r="B115" s="17">
        <v>42.0</v>
      </c>
      <c r="C115" s="17">
        <v>42.0</v>
      </c>
      <c r="D115" s="22">
        <v>-15.3975</v>
      </c>
      <c r="E115" s="22">
        <v>0.0</v>
      </c>
      <c r="F115" s="22">
        <v>-15.3975</v>
      </c>
      <c r="G115" s="15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14" t="s">
        <v>94</v>
      </c>
      <c r="B116" s="17">
        <v>43.0</v>
      </c>
      <c r="C116" s="17">
        <v>43.0</v>
      </c>
      <c r="D116" s="22">
        <v>-53790.64105</v>
      </c>
      <c r="E116" s="22">
        <v>0.0</v>
      </c>
      <c r="F116" s="22">
        <v>-53790.64105</v>
      </c>
      <c r="G116" s="15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14" t="s">
        <v>95</v>
      </c>
      <c r="B117" s="17">
        <v>45.0</v>
      </c>
      <c r="C117" s="17">
        <v>45.0</v>
      </c>
      <c r="D117" s="22">
        <v>0.0</v>
      </c>
      <c r="E117" s="22">
        <v>0.0</v>
      </c>
      <c r="F117" s="22">
        <v>0.0</v>
      </c>
      <c r="G117" s="15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14" t="s">
        <v>96</v>
      </c>
      <c r="B118" s="17">
        <v>46.0</v>
      </c>
      <c r="C118" s="17">
        <v>46.0</v>
      </c>
      <c r="D118" s="22">
        <v>-22782.58931</v>
      </c>
      <c r="E118" s="22">
        <v>0.0</v>
      </c>
      <c r="F118" s="22">
        <v>-22782.58931</v>
      </c>
      <c r="G118" s="1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14" t="s">
        <v>97</v>
      </c>
      <c r="B119" s="17">
        <v>491.0</v>
      </c>
      <c r="C119" s="17">
        <v>491.0</v>
      </c>
      <c r="D119" s="22">
        <v>0.0</v>
      </c>
      <c r="E119" s="22">
        <v>0.0</v>
      </c>
      <c r="F119" s="22">
        <v>0.0</v>
      </c>
      <c r="G119" s="15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0" customHeight="1">
      <c r="A120" s="14" t="s">
        <v>98</v>
      </c>
      <c r="B120" s="17"/>
      <c r="C120" s="17"/>
      <c r="D120" s="16">
        <f t="shared" ref="D120:F120" si="20">+D121+D122+D124+D123</f>
        <v>-0.72243</v>
      </c>
      <c r="E120" s="16">
        <f t="shared" si="20"/>
        <v>0</v>
      </c>
      <c r="F120" s="16">
        <f t="shared" si="20"/>
        <v>-0.72243</v>
      </c>
      <c r="G120" s="15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14" t="s">
        <v>97</v>
      </c>
      <c r="B121" s="17">
        <v>491.0</v>
      </c>
      <c r="C121" s="17">
        <v>491.0</v>
      </c>
      <c r="D121" s="22">
        <v>-0.7224299999999999</v>
      </c>
      <c r="E121" s="22">
        <v>0.0</v>
      </c>
      <c r="F121" s="22">
        <v>-0.7224299999999999</v>
      </c>
      <c r="G121" s="15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14" t="s">
        <v>99</v>
      </c>
      <c r="B122" s="17">
        <v>461.0</v>
      </c>
      <c r="C122" s="17">
        <v>461.0</v>
      </c>
      <c r="D122" s="22">
        <v>0.0</v>
      </c>
      <c r="E122" s="22">
        <v>0.0</v>
      </c>
      <c r="F122" s="22">
        <v>0.0</v>
      </c>
      <c r="G122" s="15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14" t="s">
        <v>100</v>
      </c>
      <c r="B123" s="17">
        <v>491.0</v>
      </c>
      <c r="C123" s="17">
        <v>491.0</v>
      </c>
      <c r="D123" s="22">
        <v>0.0</v>
      </c>
      <c r="E123" s="22">
        <v>0.0</v>
      </c>
      <c r="F123" s="22">
        <v>0.0</v>
      </c>
      <c r="G123" s="15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14" t="s">
        <v>101</v>
      </c>
      <c r="B124" s="17">
        <v>471.0</v>
      </c>
      <c r="C124" s="17">
        <v>471.0</v>
      </c>
      <c r="D124" s="22">
        <v>0.0</v>
      </c>
      <c r="E124" s="22">
        <v>0.0</v>
      </c>
      <c r="F124" s="22">
        <v>0.0</v>
      </c>
      <c r="G124" s="15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0" customHeight="1">
      <c r="A125" s="14" t="s">
        <v>102</v>
      </c>
      <c r="B125" s="17"/>
      <c r="C125" s="17"/>
      <c r="D125" s="16">
        <f t="shared" ref="D125:F125" si="21">+D126+D127+D128+D129+D130+D131</f>
        <v>-67977.50187</v>
      </c>
      <c r="E125" s="16">
        <f t="shared" si="21"/>
        <v>0</v>
      </c>
      <c r="F125" s="16">
        <f t="shared" si="21"/>
        <v>-67977.50187</v>
      </c>
      <c r="G125" s="15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14" t="s">
        <v>103</v>
      </c>
      <c r="B126" s="17">
        <v>50.0</v>
      </c>
      <c r="C126" s="17">
        <v>50.0</v>
      </c>
      <c r="D126" s="22">
        <v>-55.005</v>
      </c>
      <c r="E126" s="22">
        <v>0.0</v>
      </c>
      <c r="F126" s="22">
        <v>-55.005</v>
      </c>
      <c r="G126" s="15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14" t="s">
        <v>104</v>
      </c>
      <c r="B127" s="17">
        <v>52.0</v>
      </c>
      <c r="C127" s="17">
        <v>52.0</v>
      </c>
      <c r="D127" s="22">
        <v>0.0</v>
      </c>
      <c r="E127" s="22">
        <v>0.0</v>
      </c>
      <c r="F127" s="22">
        <v>0.0</v>
      </c>
      <c r="G127" s="15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3" t="s">
        <v>105</v>
      </c>
      <c r="B128" s="24">
        <v>58.0</v>
      </c>
      <c r="C128" s="24">
        <v>58.0</v>
      </c>
      <c r="D128" s="22">
        <v>-11.001</v>
      </c>
      <c r="E128" s="22">
        <v>0.0</v>
      </c>
      <c r="F128" s="22">
        <v>-11.001</v>
      </c>
      <c r="G128" s="15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3" t="s">
        <v>106</v>
      </c>
      <c r="B129" s="24">
        <v>581.0</v>
      </c>
      <c r="C129" s="24">
        <v>581.0</v>
      </c>
      <c r="D129" s="22">
        <v>0.0</v>
      </c>
      <c r="E129" s="22">
        <v>0.0</v>
      </c>
      <c r="F129" s="22">
        <v>0.0</v>
      </c>
      <c r="G129" s="15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3" t="s">
        <v>107</v>
      </c>
      <c r="B130" s="24">
        <v>59.0</v>
      </c>
      <c r="C130" s="24">
        <v>59.0</v>
      </c>
      <c r="D130" s="22">
        <v>0.0</v>
      </c>
      <c r="E130" s="22">
        <v>0.0</v>
      </c>
      <c r="F130" s="22">
        <v>0.0</v>
      </c>
      <c r="G130" s="1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3" t="s">
        <v>108</v>
      </c>
      <c r="B131" s="24">
        <v>591.0</v>
      </c>
      <c r="C131" s="24">
        <v>591.0</v>
      </c>
      <c r="D131" s="22">
        <v>-67911.49587000007</v>
      </c>
      <c r="E131" s="22">
        <v>0.0</v>
      </c>
      <c r="F131" s="22">
        <v>-67911.49587000007</v>
      </c>
      <c r="G131" s="15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3"/>
      <c r="E132" s="3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3"/>
      <c r="E133" s="3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3"/>
      <c r="E134" s="3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3"/>
      <c r="E135" s="3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3"/>
      <c r="E136" s="3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3"/>
      <c r="E137" s="3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3"/>
      <c r="E138" s="3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3"/>
      <c r="E139" s="3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3"/>
      <c r="E140" s="3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3"/>
      <c r="E141" s="3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3"/>
      <c r="E142" s="3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3"/>
      <c r="E143" s="3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3"/>
      <c r="E144" s="3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3"/>
      <c r="E145" s="3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3"/>
      <c r="E146" s="3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3"/>
      <c r="E147" s="3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3"/>
      <c r="E148" s="3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3"/>
      <c r="E149" s="3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3"/>
      <c r="E150" s="3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3"/>
      <c r="E151" s="3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3"/>
      <c r="E152" s="3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3"/>
      <c r="E153" s="3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3"/>
      <c r="E154" s="3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3"/>
      <c r="E155" s="3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3"/>
      <c r="E156" s="3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3"/>
      <c r="E157" s="3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3"/>
      <c r="E158" s="3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3"/>
      <c r="E159" s="3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3"/>
      <c r="E160" s="3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3"/>
      <c r="E161" s="3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3"/>
      <c r="E162" s="3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3"/>
      <c r="E163" s="3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3"/>
      <c r="E164" s="3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3"/>
      <c r="E165" s="3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3"/>
      <c r="E166" s="3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3"/>
      <c r="E167" s="3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3"/>
      <c r="E168" s="3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3"/>
      <c r="E169" s="3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3"/>
      <c r="E170" s="3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3"/>
      <c r="E171" s="3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3"/>
      <c r="E172" s="3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3"/>
      <c r="E173" s="3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3"/>
      <c r="E174" s="3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3"/>
      <c r="E175" s="3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3"/>
      <c r="E176" s="3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3"/>
      <c r="E177" s="3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3"/>
      <c r="E178" s="3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3"/>
      <c r="E179" s="3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3"/>
      <c r="E180" s="3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3"/>
      <c r="E181" s="3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3"/>
      <c r="E182" s="3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3"/>
      <c r="E183" s="3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3"/>
      <c r="E184" s="3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3"/>
      <c r="E185" s="3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3"/>
      <c r="E186" s="3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3"/>
      <c r="E187" s="3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3"/>
      <c r="E188" s="3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3"/>
      <c r="E189" s="3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3"/>
      <c r="E190" s="3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3"/>
      <c r="E191" s="3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3"/>
      <c r="E192" s="3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3"/>
      <c r="E193" s="3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3"/>
      <c r="E194" s="3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3"/>
      <c r="E195" s="3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3"/>
      <c r="E196" s="3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3"/>
      <c r="E197" s="3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3"/>
      <c r="E198" s="3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3"/>
      <c r="E199" s="3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3"/>
      <c r="E200" s="3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3"/>
      <c r="E201" s="3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3"/>
      <c r="E202" s="3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3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3"/>
      <c r="E204" s="3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3"/>
      <c r="E205" s="3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3"/>
      <c r="E206" s="3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3"/>
      <c r="E207" s="3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3"/>
      <c r="E208" s="3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3"/>
      <c r="E209" s="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3"/>
      <c r="E210" s="3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3"/>
      <c r="E211" s="3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3"/>
      <c r="E212" s="3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3"/>
      <c r="E213" s="3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3"/>
      <c r="E214" s="3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3"/>
      <c r="E215" s="3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3"/>
      <c r="E216" s="3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3"/>
      <c r="E217" s="3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3"/>
      <c r="E218" s="3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3"/>
      <c r="E219" s="3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3"/>
      <c r="E220" s="3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3"/>
      <c r="E221" s="3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3"/>
      <c r="E222" s="3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3"/>
      <c r="E223" s="3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3"/>
      <c r="E224" s="3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3"/>
      <c r="E225" s="3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3"/>
      <c r="E226" s="3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3"/>
      <c r="E227" s="3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3"/>
      <c r="E228" s="3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3"/>
      <c r="E229" s="3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3"/>
      <c r="E230" s="3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3"/>
      <c r="E231" s="3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3"/>
      <c r="E232" s="3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3"/>
      <c r="E233" s="3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3"/>
      <c r="E234" s="3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3"/>
      <c r="E235" s="3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3"/>
      <c r="E236" s="3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3"/>
      <c r="E237" s="3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3"/>
      <c r="E238" s="3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3"/>
      <c r="E239" s="3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3"/>
      <c r="E240" s="3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3"/>
      <c r="E241" s="3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3"/>
      <c r="E242" s="3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3"/>
      <c r="E243" s="3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3"/>
      <c r="E244" s="3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3"/>
      <c r="E245" s="3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3"/>
      <c r="E246" s="3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3"/>
      <c r="E247" s="3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3"/>
      <c r="E248" s="3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3"/>
      <c r="E249" s="3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3"/>
      <c r="E250" s="3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3"/>
      <c r="E251" s="3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3"/>
      <c r="E252" s="3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3"/>
      <c r="E253" s="3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3"/>
      <c r="E254" s="3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3"/>
      <c r="E255" s="3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3"/>
      <c r="E256" s="3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3"/>
      <c r="E257" s="3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3"/>
      <c r="E258" s="3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3"/>
      <c r="E259" s="3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3"/>
      <c r="E260" s="3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3"/>
      <c r="E261" s="3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3"/>
      <c r="E262" s="3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3"/>
      <c r="E263" s="3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3"/>
      <c r="E264" s="3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3"/>
      <c r="E265" s="3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3"/>
      <c r="E266" s="3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3"/>
      <c r="E267" s="3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3"/>
      <c r="E268" s="3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3"/>
      <c r="E269" s="3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3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3"/>
      <c r="E271" s="3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3"/>
      <c r="E272" s="3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3"/>
      <c r="E273" s="3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3"/>
      <c r="E274" s="3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3"/>
      <c r="E275" s="3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3"/>
      <c r="E276" s="3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3"/>
      <c r="E277" s="3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3"/>
      <c r="E278" s="3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3"/>
      <c r="E279" s="3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3"/>
      <c r="E280" s="3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3"/>
      <c r="E281" s="3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3"/>
      <c r="E282" s="3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3"/>
      <c r="E283" s="3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3"/>
      <c r="E284" s="3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3"/>
      <c r="E285" s="3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3"/>
      <c r="E286" s="3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3"/>
      <c r="E287" s="3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3"/>
      <c r="E288" s="3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3"/>
      <c r="E289" s="3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3"/>
      <c r="E290" s="3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3"/>
      <c r="E291" s="3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3"/>
      <c r="E292" s="3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3"/>
      <c r="E293" s="3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3"/>
      <c r="E294" s="3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3"/>
      <c r="E295" s="3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3"/>
      <c r="E296" s="3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3"/>
      <c r="E297" s="3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3"/>
      <c r="E298" s="3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3"/>
      <c r="E299" s="3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3"/>
      <c r="E300" s="3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3"/>
      <c r="E301" s="3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3"/>
      <c r="E302" s="3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3"/>
      <c r="E303" s="3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3"/>
      <c r="E304" s="3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3"/>
      <c r="E305" s="3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3"/>
      <c r="E306" s="3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3"/>
      <c r="E307" s="3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3"/>
      <c r="E308" s="3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3"/>
      <c r="E309" s="3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3"/>
      <c r="E310" s="3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3"/>
      <c r="E311" s="3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3"/>
      <c r="E312" s="3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3"/>
      <c r="E313" s="3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3"/>
      <c r="E314" s="3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3"/>
      <c r="E315" s="3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3"/>
      <c r="E316" s="3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3"/>
      <c r="E317" s="3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3"/>
      <c r="E318" s="3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3"/>
      <c r="E319" s="3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3"/>
      <c r="E320" s="3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3"/>
      <c r="E321" s="3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3"/>
      <c r="E322" s="3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3"/>
      <c r="E323" s="3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3"/>
      <c r="E324" s="3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3"/>
      <c r="E325" s="3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3"/>
      <c r="E326" s="3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3"/>
      <c r="E327" s="3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3"/>
      <c r="E328" s="3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3"/>
      <c r="E329" s="3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3"/>
      <c r="E330" s="3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3"/>
      <c r="E331" s="3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3"/>
      <c r="E332" s="3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3"/>
      <c r="E333" s="3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3"/>
      <c r="E334" s="3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3"/>
      <c r="E335" s="3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3"/>
      <c r="E336" s="3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3"/>
      <c r="E337" s="3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3"/>
      <c r="E338" s="3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3"/>
      <c r="E339" s="3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3"/>
      <c r="E340" s="3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3"/>
      <c r="E341" s="3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3"/>
      <c r="E342" s="3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3"/>
      <c r="E343" s="3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3"/>
      <c r="E344" s="3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3"/>
      <c r="E345" s="3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3"/>
      <c r="E346" s="3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3"/>
      <c r="E347" s="3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3"/>
      <c r="E348" s="3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3"/>
      <c r="E349" s="3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3"/>
      <c r="E350" s="3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3"/>
      <c r="E351" s="3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3"/>
      <c r="E352" s="3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3"/>
      <c r="E353" s="3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3"/>
      <c r="E354" s="3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3"/>
      <c r="E355" s="3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3"/>
      <c r="E356" s="3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3"/>
      <c r="E357" s="3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3"/>
      <c r="E358" s="3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3"/>
      <c r="E359" s="3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3"/>
      <c r="E360" s="3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3"/>
      <c r="E361" s="3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3"/>
      <c r="E362" s="3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3"/>
      <c r="E363" s="3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3"/>
      <c r="E364" s="3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3"/>
      <c r="E365" s="3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3"/>
      <c r="E366" s="3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3"/>
      <c r="E367" s="3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3"/>
      <c r="E368" s="3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3"/>
      <c r="E369" s="3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3"/>
      <c r="E370" s="3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3"/>
      <c r="E371" s="3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3"/>
      <c r="E372" s="3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3"/>
      <c r="E373" s="3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3"/>
      <c r="E374" s="3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3"/>
      <c r="E375" s="3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3"/>
      <c r="E376" s="3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3"/>
      <c r="E377" s="3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3"/>
      <c r="E378" s="3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3"/>
      <c r="E379" s="3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3"/>
      <c r="E380" s="3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3"/>
      <c r="E381" s="3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3"/>
      <c r="E382" s="3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3"/>
      <c r="E383" s="3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3"/>
      <c r="E384" s="3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3"/>
      <c r="E385" s="3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3"/>
      <c r="E386" s="3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3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3"/>
      <c r="E388" s="3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3"/>
      <c r="E389" s="3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3"/>
      <c r="E390" s="3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3"/>
      <c r="E391" s="3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3"/>
      <c r="E392" s="3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3"/>
      <c r="E393" s="3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3"/>
      <c r="E394" s="3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3"/>
      <c r="E395" s="3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3"/>
      <c r="E396" s="3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3"/>
      <c r="E397" s="3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3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3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3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3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3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3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3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3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3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3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3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3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3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3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3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3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3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3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3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3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3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3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3"/>
      <c r="E420" s="3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3"/>
      <c r="E421" s="3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3"/>
      <c r="E422" s="3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3"/>
      <c r="E423" s="3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3"/>
      <c r="E424" s="3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3"/>
      <c r="E425" s="3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3"/>
      <c r="E426" s="3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3"/>
      <c r="E427" s="3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3"/>
      <c r="E428" s="3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3"/>
      <c r="E429" s="3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3"/>
      <c r="E430" s="3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3"/>
      <c r="E431" s="3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3"/>
      <c r="E432" s="3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3"/>
      <c r="E433" s="3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3"/>
      <c r="E434" s="3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3"/>
      <c r="E435" s="3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3"/>
      <c r="E436" s="3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3"/>
      <c r="E437" s="3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3"/>
      <c r="E438" s="3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3"/>
      <c r="E439" s="3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3"/>
      <c r="E440" s="3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3"/>
      <c r="E441" s="3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3"/>
      <c r="E442" s="3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3"/>
      <c r="E443" s="3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3"/>
      <c r="E444" s="3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3"/>
      <c r="E445" s="3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3"/>
      <c r="E446" s="3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3"/>
      <c r="E447" s="3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3"/>
      <c r="E448" s="3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3"/>
      <c r="E449" s="3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3"/>
      <c r="E450" s="3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3"/>
      <c r="E451" s="3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3"/>
      <c r="E452" s="3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3"/>
      <c r="E453" s="3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3"/>
      <c r="E454" s="3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3"/>
      <c r="E455" s="3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3"/>
      <c r="E456" s="3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3"/>
      <c r="E457" s="3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3"/>
      <c r="E458" s="3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3"/>
      <c r="E459" s="3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3"/>
      <c r="E460" s="3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3"/>
      <c r="E461" s="3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3"/>
      <c r="E462" s="3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3"/>
      <c r="E463" s="3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3"/>
      <c r="E464" s="3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3"/>
      <c r="E465" s="3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3"/>
      <c r="E466" s="3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3"/>
      <c r="E467" s="3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3"/>
      <c r="E468" s="3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3"/>
      <c r="E469" s="3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3"/>
      <c r="E470" s="3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3"/>
      <c r="E471" s="3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3"/>
      <c r="E472" s="3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3"/>
      <c r="E473" s="3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3"/>
      <c r="E474" s="3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3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3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3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3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3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3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3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3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3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3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3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3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3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3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3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3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3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3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3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3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3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3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3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3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3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3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3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3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3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3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3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3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3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3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3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3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3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3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3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3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3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3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3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3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3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3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3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3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3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3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3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3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3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3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3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3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3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3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3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3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3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3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3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3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3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3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3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3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3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3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3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3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3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3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3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3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3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3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3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3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3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3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3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3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3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3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3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3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3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3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3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3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3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3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3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3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3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3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3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3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3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3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3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3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3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3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3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3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3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3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3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3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3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3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3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3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3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3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3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3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3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3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3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3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3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3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3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3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3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3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3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3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3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3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3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3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3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3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3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3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3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3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3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3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3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3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3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3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3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3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3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3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3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3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3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3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3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3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3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3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3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3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3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3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3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3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3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3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3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3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3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3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3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3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3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3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3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3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3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3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3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3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3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3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3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3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3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3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3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3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3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3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3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3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3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3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3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3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3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3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3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3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3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3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3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3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3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3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3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3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3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3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3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3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3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3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3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3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3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3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3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3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3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3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3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3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3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3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3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3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3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3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3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3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3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3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3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3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3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3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3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3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3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3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3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3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3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3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3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3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3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3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3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3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3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3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3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3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3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3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3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3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3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3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3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3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3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3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3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3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3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3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3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3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3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3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3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3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3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3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3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3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3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3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3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3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3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3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3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3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3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3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3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3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3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3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3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3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3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3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3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3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3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3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3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3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3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3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3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3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3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3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3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3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3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3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3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3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3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3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3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3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3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3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3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3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3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3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3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3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3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3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3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3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3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3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3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3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3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3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3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3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3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3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3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3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3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3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3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3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3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3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3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3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3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3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3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3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3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3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3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3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3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3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3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3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3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3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3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3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3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3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3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3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3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3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3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3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3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3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3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3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3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3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3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3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3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3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3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3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3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3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3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3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3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3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3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3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3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3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3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3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3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3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3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3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3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3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3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3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3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3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3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3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3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3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3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3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3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3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3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3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3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3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3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3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3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3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3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3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3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3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3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3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3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3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3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3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3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3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3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3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3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3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3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3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3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3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3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3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3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3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3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3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3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3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3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3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3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3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3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3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3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3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3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3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3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3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3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3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3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3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3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3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3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3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3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3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3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3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3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3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3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3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3"/>
      <c r="E959" s="3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3"/>
      <c r="E960" s="3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3"/>
      <c r="E961" s="3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3"/>
      <c r="E962" s="3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3"/>
      <c r="E963" s="3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3"/>
      <c r="E964" s="3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3"/>
      <c r="E965" s="3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3"/>
      <c r="E966" s="3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3"/>
      <c r="E967" s="3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3"/>
      <c r="E968" s="3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3"/>
      <c r="E969" s="3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3"/>
      <c r="E970" s="3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3"/>
      <c r="E971" s="3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3"/>
      <c r="E972" s="3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3"/>
      <c r="E973" s="3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3"/>
      <c r="E974" s="3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3"/>
      <c r="E975" s="3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3"/>
      <c r="E976" s="3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3"/>
      <c r="E977" s="3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3"/>
      <c r="E978" s="3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3"/>
      <c r="E979" s="3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3"/>
      <c r="E980" s="3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3"/>
      <c r="E981" s="3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3"/>
      <c r="E982" s="3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3"/>
      <c r="E983" s="3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3"/>
      <c r="E984" s="3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3"/>
      <c r="E985" s="3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3"/>
      <c r="E986" s="3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3"/>
      <c r="E987" s="3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3"/>
      <c r="E988" s="3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3"/>
      <c r="E989" s="3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3"/>
      <c r="E990" s="3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3"/>
      <c r="E991" s="3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3"/>
      <c r="E992" s="3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3"/>
      <c r="E993" s="3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3"/>
      <c r="E994" s="3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3"/>
      <c r="E995" s="3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3"/>
      <c r="E996" s="3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3"/>
      <c r="E997" s="3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3"/>
      <c r="E998" s="3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3"/>
      <c r="E999" s="3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3"/>
      <c r="E1000" s="3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3:G3"/>
  </mergeCells>
  <printOptions/>
  <pageMargins bottom="0.75" footer="0.0" header="0.0" left="0.7" right="0.7" top="0.75"/>
  <pageSetup orientation="landscape"/>
  <drawing r:id="rId1"/>
</worksheet>
</file>