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iner.mejia\Desktop\"/>
    </mc:Choice>
  </mc:AlternateContent>
  <bookViews>
    <workbookView xWindow="0" yWindow="0" windowWidth="20490" windowHeight="7755"/>
  </bookViews>
  <sheets>
    <sheet name="Informe 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Q15" i="1"/>
  <c r="Q16" i="1"/>
  <c r="Q17" i="1"/>
  <c r="B18" i="1"/>
  <c r="Q18" i="1"/>
  <c r="B19" i="1"/>
  <c r="Q19" i="1" s="1"/>
  <c r="B20" i="1"/>
  <c r="Q20" i="1"/>
  <c r="Q21" i="1"/>
  <c r="Q22" i="1"/>
  <c r="Q23" i="1"/>
  <c r="Q24" i="1"/>
  <c r="Q25" i="1"/>
  <c r="B26" i="1"/>
  <c r="Q26" i="1"/>
</calcChain>
</file>

<file path=xl/sharedStrings.xml><?xml version="1.0" encoding="utf-8"?>
<sst xmlns="http://schemas.openxmlformats.org/spreadsheetml/2006/main" count="33" uniqueCount="32">
  <si>
    <t xml:space="preserve"> Otros gastos operativos  </t>
  </si>
  <si>
    <t xml:space="preserve"> Provisión por desvalorización de activos  </t>
  </si>
  <si>
    <t xml:space="preserve"> Servicios de gestión administrativa y gastos compartidos  </t>
  </si>
  <si>
    <t xml:space="preserve"> Honorarios por transferencia de capacidad técnica y gestión de accionistas</t>
  </si>
  <si>
    <t xml:space="preserve"> Capitalización de gastos por construcción de planta o trabajo para el inmovilizado</t>
  </si>
  <si>
    <t xml:space="preserve"> Existencias  </t>
  </si>
  <si>
    <t xml:space="preserve"> Amortización  </t>
  </si>
  <si>
    <t xml:space="preserve"> Depreciación  </t>
  </si>
  <si>
    <t xml:space="preserve"> Gastos generales y administrativos  </t>
  </si>
  <si>
    <t xml:space="preserve"> Gastos de personal temporal  </t>
  </si>
  <si>
    <t xml:space="preserve"> Gastos de personal permanente  </t>
  </si>
  <si>
    <t>Gastos Planilla</t>
  </si>
  <si>
    <t>Total</t>
  </si>
  <si>
    <t>Otros</t>
  </si>
  <si>
    <t>Interconexión</t>
  </si>
  <si>
    <t xml:space="preserve"> Alquiler de Circuitos y Transmisión de Datos a clientes privados y otros operadores</t>
  </si>
  <si>
    <t xml:space="preserve"> Instalación para Alquiler de circuitos y Transmisión de Datos para clientes privados y otros operadores</t>
  </si>
  <si>
    <t>Suministro de Equipos</t>
  </si>
  <si>
    <t>Servicios de valor añadido (No incluye Internet)</t>
  </si>
  <si>
    <t xml:space="preserve"> Servicios Suplementarios</t>
  </si>
  <si>
    <t>Prestación de Internet Móvil</t>
  </si>
  <si>
    <t>Roaming Internacional por Telefonía Móvil</t>
  </si>
  <si>
    <t>Mensajes de Texto Telefonía Móvil</t>
  </si>
  <si>
    <t>Prestación de servicio voz móvil por Telefonía Móvil</t>
  </si>
  <si>
    <t>Prestación de servicios Internet Fijo</t>
  </si>
  <si>
    <t xml:space="preserve"> Instalación Internet Fijo</t>
  </si>
  <si>
    <t>Prestación del servicio de voz Telefonía Fija LD desde Abonado Urbano</t>
  </si>
  <si>
    <t>Prestación del servicio de voz Telefonía Fija local desde Abonado Urbano</t>
  </si>
  <si>
    <t>Expresado en Miles Nuevos Soles</t>
  </si>
  <si>
    <t>Periodo de reporte: Enero a Diciembre 2017</t>
  </si>
  <si>
    <t>VIETTEL PERU SAC</t>
  </si>
  <si>
    <t>INFORME 7: ATRIBUCIÓN DE GASTOS A LAS LÍNEAS DE NEGOCIO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</si>
</sst>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00_-;\-* #,##0.000_-;_-* &quot;-&quot;??_-;_-@_-"/>
    <numFmt numFmtId="165" formatCode="#,##0.00_ ;\-#,##0.00\ "/>
    <numFmt numFmtId="166" formatCode="#,##0.0_ ;\-#,##0.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ont="1" applyFill="1"/>
    <xf numFmtId="43" fontId="0" fillId="2" borderId="0" xfId="0" applyNumberFormat="1" applyFont="1" applyFill="1"/>
    <xf numFmtId="43" fontId="2" fillId="2" borderId="0" xfId="1" applyFont="1" applyFill="1"/>
    <xf numFmtId="164" fontId="0" fillId="2" borderId="0" xfId="1" applyNumberFormat="1" applyFont="1" applyFill="1"/>
    <xf numFmtId="0" fontId="0" fillId="2" borderId="0" xfId="0" applyFont="1" applyFill="1" applyBorder="1"/>
    <xf numFmtId="165" fontId="0" fillId="2" borderId="0" xfId="1" applyNumberFormat="1" applyFont="1" applyFill="1"/>
    <xf numFmtId="166" fontId="0" fillId="2" borderId="0" xfId="0" applyNumberFormat="1" applyFont="1" applyFill="1"/>
    <xf numFmtId="166" fontId="2" fillId="2" borderId="0" xfId="1" applyNumberFormat="1" applyFont="1" applyFill="1"/>
    <xf numFmtId="164" fontId="0" fillId="2" borderId="0" xfId="0" applyNumberFormat="1" applyFont="1" applyFill="1"/>
    <xf numFmtId="43" fontId="0" fillId="2" borderId="0" xfId="1" applyFont="1" applyFill="1"/>
    <xf numFmtId="164" fontId="0" fillId="2" borderId="0" xfId="2" applyNumberFormat="1" applyFont="1" applyFill="1"/>
    <xf numFmtId="0" fontId="0" fillId="2" borderId="0" xfId="0" applyFont="1" applyFill="1" applyBorder="1" applyAlignment="1">
      <alignment horizontal="left" inden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0" fillId="2" borderId="2" xfId="0" applyFont="1" applyFill="1" applyBorder="1"/>
    <xf numFmtId="0" fontId="0" fillId="2" borderId="3" xfId="0" applyFont="1" applyFill="1" applyBorder="1"/>
    <xf numFmtId="0" fontId="2" fillId="3" borderId="4" xfId="0" applyFont="1" applyFill="1" applyBorder="1" applyAlignment="1">
      <alignment horizontal="left" vertical="center"/>
    </xf>
    <xf numFmtId="0" fontId="0" fillId="3" borderId="0" xfId="0" applyFont="1" applyFill="1"/>
    <xf numFmtId="0" fontId="2" fillId="3" borderId="0" xfId="0" applyFont="1" applyFill="1"/>
  </cellXfs>
  <cellStyles count="3">
    <cellStyle name="Comma 2" xfId="1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zoomScale="90" zoomScaleNormal="90" workbookViewId="0">
      <selection activeCell="B16" sqref="B16"/>
    </sheetView>
  </sheetViews>
  <sheetFormatPr defaultColWidth="11" defaultRowHeight="15" x14ac:dyDescent="0.25"/>
  <cols>
    <col min="1" max="1" width="31.85546875" style="1" customWidth="1"/>
    <col min="2" max="5" width="15.7109375" style="1" customWidth="1"/>
    <col min="6" max="6" width="18.5703125" style="1" customWidth="1"/>
    <col min="7" max="8" width="15.7109375" style="1" customWidth="1"/>
    <col min="9" max="9" width="17.140625" style="1" customWidth="1"/>
    <col min="10" max="11" width="15.7109375" style="1" customWidth="1"/>
    <col min="12" max="12" width="19.5703125" style="1" customWidth="1"/>
    <col min="13" max="17" width="15.7109375" style="1" customWidth="1"/>
    <col min="18" max="18" width="16" style="1" bestFit="1" customWidth="1"/>
    <col min="19" max="16384" width="11" style="1"/>
  </cols>
  <sheetData>
    <row r="1" spans="1:17" x14ac:dyDescent="0.25">
      <c r="A1" s="21" t="s">
        <v>30</v>
      </c>
    </row>
    <row r="2" spans="1:17" x14ac:dyDescent="0.25">
      <c r="A2" s="20"/>
    </row>
    <row r="3" spans="1:17" x14ac:dyDescent="0.25">
      <c r="A3" s="19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7"/>
    </row>
    <row r="4" spans="1:17" x14ac:dyDescent="0.25">
      <c r="A4" s="15"/>
    </row>
    <row r="5" spans="1:17" x14ac:dyDescent="0.25">
      <c r="A5" s="16" t="s">
        <v>30</v>
      </c>
    </row>
    <row r="6" spans="1:17" x14ac:dyDescent="0.25">
      <c r="A6" s="16">
        <v>20543254798</v>
      </c>
    </row>
    <row r="7" spans="1:17" x14ac:dyDescent="0.25">
      <c r="A7" s="15"/>
    </row>
    <row r="8" spans="1:17" x14ac:dyDescent="0.25">
      <c r="A8" s="15"/>
    </row>
    <row r="9" spans="1:17" x14ac:dyDescent="0.25">
      <c r="A9" s="14" t="s">
        <v>29</v>
      </c>
    </row>
    <row r="10" spans="1:17" x14ac:dyDescent="0.25">
      <c r="A10" s="14"/>
    </row>
    <row r="11" spans="1:17" x14ac:dyDescent="0.25">
      <c r="A11" s="14"/>
    </row>
    <row r="12" spans="1:17" x14ac:dyDescent="0.25">
      <c r="A12" s="14"/>
    </row>
    <row r="13" spans="1:17" x14ac:dyDescent="0.25">
      <c r="A13" s="14"/>
    </row>
    <row r="14" spans="1:17" ht="120" x14ac:dyDescent="0.25">
      <c r="A14" s="13" t="s">
        <v>28</v>
      </c>
      <c r="B14" s="13" t="s">
        <v>27</v>
      </c>
      <c r="C14" s="13" t="s">
        <v>26</v>
      </c>
      <c r="D14" s="13" t="s">
        <v>25</v>
      </c>
      <c r="E14" s="13" t="s">
        <v>24</v>
      </c>
      <c r="F14" s="13" t="s">
        <v>23</v>
      </c>
      <c r="G14" s="13" t="s">
        <v>22</v>
      </c>
      <c r="H14" s="13" t="s">
        <v>21</v>
      </c>
      <c r="I14" s="13" t="s">
        <v>20</v>
      </c>
      <c r="J14" s="13" t="s">
        <v>19</v>
      </c>
      <c r="K14" s="13" t="s">
        <v>18</v>
      </c>
      <c r="L14" s="13" t="s">
        <v>17</v>
      </c>
      <c r="M14" s="13" t="s">
        <v>16</v>
      </c>
      <c r="N14" s="13" t="s">
        <v>15</v>
      </c>
      <c r="O14" s="13" t="s">
        <v>14</v>
      </c>
      <c r="P14" s="13" t="s">
        <v>13</v>
      </c>
      <c r="Q14" s="13" t="s">
        <v>12</v>
      </c>
    </row>
    <row r="15" spans="1:17" x14ac:dyDescent="0.25">
      <c r="A15" s="5" t="s">
        <v>11</v>
      </c>
      <c r="B15" s="4">
        <f>5599.70115097751/1000</f>
        <v>5.5997011509775101</v>
      </c>
      <c r="C15" s="4">
        <v>4.339477647335125E-2</v>
      </c>
      <c r="D15" s="4">
        <v>7.3854824691079779</v>
      </c>
      <c r="E15" s="4">
        <v>702.3620067441218</v>
      </c>
      <c r="F15" s="4">
        <v>12662.178178144653</v>
      </c>
      <c r="G15" s="4">
        <v>118.42257413389824</v>
      </c>
      <c r="H15" s="4">
        <v>280.68846842372255</v>
      </c>
      <c r="I15" s="4">
        <v>22317.813823548142</v>
      </c>
      <c r="J15" s="4">
        <v>477.07421068044016</v>
      </c>
      <c r="K15" s="4">
        <v>2343.208002314138</v>
      </c>
      <c r="L15" s="4">
        <v>11533.588593302444</v>
      </c>
      <c r="M15" s="4">
        <v>2.2793119701590734</v>
      </c>
      <c r="N15" s="4">
        <v>1734.7768942557655</v>
      </c>
      <c r="O15" s="4">
        <v>18489.095457629286</v>
      </c>
      <c r="P15" s="4">
        <v>405.31503566967456</v>
      </c>
      <c r="Q15" s="3">
        <f>SUM(B15:P15)</f>
        <v>71079.831135212997</v>
      </c>
    </row>
    <row r="16" spans="1:17" x14ac:dyDescent="0.25">
      <c r="A16" s="12" t="s">
        <v>10</v>
      </c>
      <c r="B16" s="4"/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3">
        <f>SUM(B16:P16)</f>
        <v>0</v>
      </c>
    </row>
    <row r="17" spans="1:18" x14ac:dyDescent="0.25">
      <c r="A17" s="12" t="s">
        <v>9</v>
      </c>
      <c r="B17" s="9"/>
      <c r="C17" s="9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3">
        <f>SUM(B17:P17)</f>
        <v>0</v>
      </c>
    </row>
    <row r="18" spans="1:18" x14ac:dyDescent="0.25">
      <c r="A18" s="5" t="s">
        <v>8</v>
      </c>
      <c r="B18" s="11">
        <f>10273.6763833409/1000</f>
        <v>10.2736763833409</v>
      </c>
      <c r="C18" s="11">
        <v>0.12834899190103469</v>
      </c>
      <c r="D18" s="4">
        <v>13.503592937407333</v>
      </c>
      <c r="E18" s="4">
        <v>1682.106293489378</v>
      </c>
      <c r="F18" s="4">
        <v>169831.34310163042</v>
      </c>
      <c r="G18" s="4">
        <v>14984.85053545478</v>
      </c>
      <c r="H18" s="4">
        <v>1258.2657378946196</v>
      </c>
      <c r="I18" s="4">
        <v>102507.34101754731</v>
      </c>
      <c r="J18" s="4">
        <v>872.28098758748797</v>
      </c>
      <c r="K18" s="4">
        <v>13543.804914585098</v>
      </c>
      <c r="L18" s="4">
        <v>24558.341747930437</v>
      </c>
      <c r="M18" s="4">
        <v>4.1674868434296908</v>
      </c>
      <c r="N18" s="4">
        <v>3171.8948356192109</v>
      </c>
      <c r="O18" s="4">
        <v>42522.434172712638</v>
      </c>
      <c r="P18" s="4">
        <v>6326.2282197353088</v>
      </c>
      <c r="Q18" s="3">
        <f>SUM(B18:P18)</f>
        <v>381286.96466934273</v>
      </c>
      <c r="R18" s="10"/>
    </row>
    <row r="19" spans="1:18" x14ac:dyDescent="0.25">
      <c r="A19" s="5" t="s">
        <v>7</v>
      </c>
      <c r="B19" s="9">
        <f>6089.43876012606/1000</f>
        <v>6.0894387601260593</v>
      </c>
      <c r="C19" s="9">
        <v>4.7022421917538089E-2</v>
      </c>
      <c r="D19" s="4">
        <v>8.0028819353463518</v>
      </c>
      <c r="E19" s="4">
        <v>761.07691533455818</v>
      </c>
      <c r="F19" s="4">
        <v>13767.18567866943</v>
      </c>
      <c r="G19" s="4">
        <v>128.32227051347351</v>
      </c>
      <c r="H19" s="4">
        <v>265.509908980094</v>
      </c>
      <c r="I19" s="4">
        <v>24252.608686094503</v>
      </c>
      <c r="J19" s="4">
        <v>516.95587911066536</v>
      </c>
      <c r="K19" s="4">
        <v>2249.0717062763265</v>
      </c>
      <c r="L19" s="4">
        <v>12497.754640829215</v>
      </c>
      <c r="M19" s="4">
        <v>2.4698541587910579</v>
      </c>
      <c r="N19" s="4">
        <v>1879.8189484329196</v>
      </c>
      <c r="O19" s="4">
        <v>19916.360759327759</v>
      </c>
      <c r="P19" s="4">
        <v>439.19789812687503</v>
      </c>
      <c r="Q19" s="3">
        <f>SUM(B19:P19)</f>
        <v>76690.472488972009</v>
      </c>
    </row>
    <row r="20" spans="1:18" x14ac:dyDescent="0.25">
      <c r="A20" s="5" t="s">
        <v>6</v>
      </c>
      <c r="B20" s="4">
        <f>680.73579915852/1000</f>
        <v>0.68073579915852001</v>
      </c>
      <c r="C20" s="4">
        <v>5.256616779202446E-3</v>
      </c>
      <c r="D20" s="4">
        <v>0.89463880735644374</v>
      </c>
      <c r="E20" s="4">
        <v>85.080468429022574</v>
      </c>
      <c r="F20" s="4">
        <v>1539.0278996645586</v>
      </c>
      <c r="G20" s="4">
        <v>14.345092677476377</v>
      </c>
      <c r="H20" s="4">
        <v>29.681241111673252</v>
      </c>
      <c r="I20" s="4">
        <v>2711.1889298753085</v>
      </c>
      <c r="J20" s="4">
        <v>57.790280411459278</v>
      </c>
      <c r="K20" s="4">
        <v>251.42278059548732</v>
      </c>
      <c r="L20" s="4">
        <v>1397.1187375790039</v>
      </c>
      <c r="M20" s="4">
        <v>0.27610395815111521</v>
      </c>
      <c r="N20" s="4">
        <v>210.14417002008261</v>
      </c>
      <c r="O20" s="4">
        <v>2226.441596983841</v>
      </c>
      <c r="P20" s="4">
        <v>49.097748404641358</v>
      </c>
      <c r="Q20" s="3">
        <f>SUM(B20:P20)</f>
        <v>8573.1956809340008</v>
      </c>
    </row>
    <row r="21" spans="1:18" x14ac:dyDescent="0.25">
      <c r="A21" s="5" t="s">
        <v>5</v>
      </c>
      <c r="B21" s="7">
        <v>0</v>
      </c>
      <c r="C21" s="7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4">
        <v>236014.953387874</v>
      </c>
      <c r="M21" s="6">
        <v>0</v>
      </c>
      <c r="N21" s="6">
        <v>0</v>
      </c>
      <c r="O21" s="6">
        <v>0</v>
      </c>
      <c r="P21" s="6">
        <v>0</v>
      </c>
      <c r="Q21" s="3">
        <f>SUM(B21:P21)</f>
        <v>236014.953387874</v>
      </c>
    </row>
    <row r="22" spans="1:18" x14ac:dyDescent="0.25">
      <c r="A22" s="5" t="s">
        <v>4</v>
      </c>
      <c r="B22" s="7">
        <v>0</v>
      </c>
      <c r="C22" s="7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8">
        <f>SUM(B22:P22)</f>
        <v>0</v>
      </c>
    </row>
    <row r="23" spans="1:18" x14ac:dyDescent="0.25">
      <c r="A23" s="5" t="s">
        <v>3</v>
      </c>
      <c r="B23" s="7">
        <v>0</v>
      </c>
      <c r="C23" s="7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8">
        <f>SUM(B23:P23)</f>
        <v>0</v>
      </c>
    </row>
    <row r="24" spans="1:18" x14ac:dyDescent="0.25">
      <c r="A24" s="5" t="s">
        <v>2</v>
      </c>
      <c r="B24" s="7">
        <v>0</v>
      </c>
      <c r="C24" s="7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8">
        <f>SUM(B24:P24)</f>
        <v>0</v>
      </c>
    </row>
    <row r="25" spans="1:18" x14ac:dyDescent="0.25">
      <c r="A25" s="5" t="s">
        <v>1</v>
      </c>
      <c r="B25" s="7">
        <v>0</v>
      </c>
      <c r="C25" s="7">
        <v>0</v>
      </c>
      <c r="D25" s="6">
        <v>0</v>
      </c>
      <c r="E25" s="6">
        <v>0</v>
      </c>
      <c r="F25" s="6">
        <v>302.40181821623815</v>
      </c>
      <c r="G25" s="6">
        <v>0</v>
      </c>
      <c r="H25" s="6">
        <v>0</v>
      </c>
      <c r="I25" s="6">
        <v>533.00051412176174</v>
      </c>
      <c r="J25" s="6">
        <v>0</v>
      </c>
      <c r="K25" s="6">
        <v>0</v>
      </c>
      <c r="L25" s="4">
        <v>3726.2730000000001</v>
      </c>
      <c r="M25" s="4">
        <v>0</v>
      </c>
      <c r="N25" s="4">
        <v>0</v>
      </c>
      <c r="O25" s="4">
        <v>0</v>
      </c>
      <c r="P25" s="4">
        <v>0</v>
      </c>
      <c r="Q25" s="3">
        <f>SUM(B25:P25)</f>
        <v>4561.6753323379999</v>
      </c>
    </row>
    <row r="26" spans="1:18" x14ac:dyDescent="0.25">
      <c r="A26" s="5" t="s">
        <v>0</v>
      </c>
      <c r="B26" s="4">
        <f>318.527740822775/1000</f>
        <v>0.31852774082277502</v>
      </c>
      <c r="C26" s="4">
        <v>2.4684246071154997E-3</v>
      </c>
      <c r="D26" s="4">
        <v>0.42010832048787244</v>
      </c>
      <c r="E26" s="4">
        <v>39.952450535490051</v>
      </c>
      <c r="F26" s="4">
        <v>720.26254620316524</v>
      </c>
      <c r="G26" s="4">
        <v>6.736230020900928</v>
      </c>
      <c r="H26" s="4">
        <v>13.937844246066319</v>
      </c>
      <c r="I26" s="4">
        <v>1269.5039655959376</v>
      </c>
      <c r="J26" s="4">
        <v>27.137407235799017</v>
      </c>
      <c r="K26" s="4">
        <v>118.06418547890893</v>
      </c>
      <c r="L26" s="4">
        <v>656.06499689052919</v>
      </c>
      <c r="M26" s="4">
        <v>0.12965407847851659</v>
      </c>
      <c r="N26" s="4">
        <v>98.679295566046207</v>
      </c>
      <c r="O26" s="4">
        <v>1051.7150196394362</v>
      </c>
      <c r="P26" s="4">
        <v>23.055530849325208</v>
      </c>
      <c r="Q26" s="3">
        <f>SUM(B26:P26)</f>
        <v>4025.9802308260009</v>
      </c>
    </row>
    <row r="28" spans="1:18" x14ac:dyDescent="0.25">
      <c r="Q28" s="3"/>
    </row>
    <row r="29" spans="1:18" x14ac:dyDescent="0.25">
      <c r="Q2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Informe 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2019-07-31T20:12:09Z</dcterms:created>
  <dcterms:modified xsi:type="dcterms:W3CDTF">2019-07-31T20:12:19Z</dcterms:modified>
</cp:coreProperties>
</file>