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1" l="1"/>
  <c r="G134" i="1" s="1"/>
  <c r="G133" i="1"/>
  <c r="E131" i="1"/>
  <c r="G109" i="1"/>
  <c r="F109" i="1"/>
  <c r="E109" i="1"/>
  <c r="G102" i="1"/>
  <c r="F102" i="1"/>
  <c r="E102" i="1"/>
  <c r="E69" i="1" s="1"/>
  <c r="G96" i="1"/>
  <c r="F96" i="1"/>
  <c r="E96" i="1"/>
  <c r="G95" i="1"/>
  <c r="G89" i="1" s="1"/>
  <c r="F89" i="1"/>
  <c r="E89" i="1"/>
  <c r="G80" i="1"/>
  <c r="F80" i="1"/>
  <c r="E80" i="1"/>
  <c r="G69" i="1"/>
  <c r="F69" i="1"/>
  <c r="G61" i="1"/>
  <c r="F61" i="1"/>
  <c r="E61" i="1"/>
  <c r="G53" i="1"/>
  <c r="F53" i="1"/>
  <c r="E53" i="1"/>
  <c r="G47" i="1"/>
  <c r="F47" i="1"/>
  <c r="E47" i="1"/>
  <c r="G40" i="1"/>
  <c r="F40" i="1"/>
  <c r="E40" i="1"/>
  <c r="G31" i="1"/>
  <c r="F31" i="1"/>
  <c r="E31" i="1"/>
  <c r="G20" i="1"/>
  <c r="F20" i="1"/>
  <c r="E20" i="1"/>
  <c r="G131" i="1" l="1"/>
  <c r="F131" i="1"/>
</calcChain>
</file>

<file path=xl/sharedStrings.xml><?xml version="1.0" encoding="utf-8"?>
<sst xmlns="http://schemas.openxmlformats.org/spreadsheetml/2006/main" count="267" uniqueCount="146">
  <si>
    <t xml:space="preserve">Informe Regulatorio Nº1: RECONCILIACIÒN DEL ESTADO DE SITUACIÒN FINANCIERA ESTATUTARIO CON EL DE CONTABILIDAD SEPARADA </t>
  </si>
  <si>
    <t xml:space="preserve">Periodo reportado: </t>
  </si>
  <si>
    <t>2018</t>
  </si>
  <si>
    <t xml:space="preserve">Expresado en Miles de soles </t>
  </si>
  <si>
    <t>Còdigo plan contable 1/.</t>
  </si>
  <si>
    <t>Còdigo PCR   2/.</t>
  </si>
  <si>
    <t>Estado de Situaciòn Financiera  Estatutaria 3/.</t>
  </si>
  <si>
    <t>Ajustes 4/.</t>
  </si>
  <si>
    <t>Estado de Situaciòn Financiera de Contabilidad Separada 5/.</t>
  </si>
  <si>
    <t>Nùmero de nota 6/.</t>
  </si>
  <si>
    <t>ACTIVO CORRIENTE</t>
  </si>
  <si>
    <t>Efectivo y equivalente al efectivo</t>
  </si>
  <si>
    <t>Anexo 1</t>
  </si>
  <si>
    <t>10</t>
  </si>
  <si>
    <t>Cuentas por cobrar comerciales</t>
  </si>
  <si>
    <t>12</t>
  </si>
  <si>
    <t>Cuentas por cobrar a entidades relacionadas</t>
  </si>
  <si>
    <t>Otras cuentas por cobrar</t>
  </si>
  <si>
    <t>16</t>
  </si>
  <si>
    <t>Inventarios</t>
  </si>
  <si>
    <t>20</t>
  </si>
  <si>
    <t>Gastos contratados por anticipado</t>
  </si>
  <si>
    <t>18</t>
  </si>
  <si>
    <t>Crédito fiscal por impuesto general a las ventas</t>
  </si>
  <si>
    <t>40</t>
  </si>
  <si>
    <t xml:space="preserve">ACTIVO NO CORRIENTE </t>
  </si>
  <si>
    <t xml:space="preserve">Activo Fijo Bruto </t>
  </si>
  <si>
    <t>30</t>
  </si>
  <si>
    <t xml:space="preserve">       Planta y Equipo de Comunicaciones </t>
  </si>
  <si>
    <t>301</t>
  </si>
  <si>
    <t xml:space="preserve">                Equipos terminales</t>
  </si>
  <si>
    <t>3011</t>
  </si>
  <si>
    <t xml:space="preserve">                          Equipos terminales - Telèfonos de Abonados </t>
  </si>
  <si>
    <t xml:space="preserve">                   Equipos terminales - Telèfonos Pùblicos </t>
  </si>
  <si>
    <t xml:space="preserve">                   Equipos Terminales - Televisiòn de Paga</t>
  </si>
  <si>
    <t xml:space="preserve">                   Equipos Terminales- Internet Fijo</t>
  </si>
  <si>
    <t xml:space="preserve">                   Equipos Terminales - Telefonìa Mòvil </t>
  </si>
  <si>
    <t xml:space="preserve">                   Equipos Terminales - Internet Mòvil </t>
  </si>
  <si>
    <t xml:space="preserve">                   Otros Equipos Terminales </t>
  </si>
  <si>
    <t xml:space="preserve">                 Planta y Equipo de Acceso Local </t>
  </si>
  <si>
    <t xml:space="preserve">                 Equipos Centrales y de agregaciòn </t>
  </si>
  <si>
    <t xml:space="preserve">                   Centro Locales</t>
  </si>
  <si>
    <t xml:space="preserve">                  Centrales de Larga Distancia Nacional </t>
  </si>
  <si>
    <t xml:space="preserve">                  Centrales de Larga Distancia Internacional </t>
  </si>
  <si>
    <t xml:space="preserve">                  Controladores</t>
  </si>
  <si>
    <t xml:space="preserve">                  Gateways</t>
  </si>
  <si>
    <t xml:space="preserve">                  Cabeceras</t>
  </si>
  <si>
    <t xml:space="preserve">                  Transmisiòn de Datos (Servicio Final)</t>
  </si>
  <si>
    <t xml:space="preserve">                  Otros equipos centrales</t>
  </si>
  <si>
    <t xml:space="preserve">                  Transmisiòn ( Gran capacidad)</t>
  </si>
  <si>
    <t xml:space="preserve">                  Cables de Transmisiòn (excluidos internacional)</t>
  </si>
  <si>
    <t xml:space="preserve">                  Equipos de Transmisiòn (excluidos internacional)</t>
  </si>
  <si>
    <t xml:space="preserve">                  Equipos de Transmisiòn Radio </t>
  </si>
  <si>
    <t xml:space="preserve">                        Equipos de Transmision por Satèlite</t>
  </si>
  <si>
    <t xml:space="preserve">           Cables y Equipos internacionales (excluyendo satèlite)</t>
  </si>
  <si>
    <t xml:space="preserve">                      Otros equipos de transmisiòn </t>
  </si>
  <si>
    <t xml:space="preserve">                      Otros Activos Fijos Brutos de Comunicaciones</t>
  </si>
  <si>
    <t xml:space="preserve">                      Equipos de  Fuerza(Planta Energìa Elèctrica)</t>
  </si>
  <si>
    <t xml:space="preserve">                      Sistemas de Gestiòn de Red</t>
  </si>
  <si>
    <t xml:space="preserve">                      Equipos para Interconexiòn</t>
  </si>
  <si>
    <t xml:space="preserve">                     Equipos para circuitos Alquilados</t>
  </si>
  <si>
    <t xml:space="preserve">                    Otros (Activo en Progreso)</t>
  </si>
  <si>
    <t xml:space="preserve">      Terreno,Edificio,Planta y Equipos no de Telecomunicaciones </t>
  </si>
  <si>
    <t xml:space="preserve">               Terrenos</t>
  </si>
  <si>
    <t xml:space="preserve">               Edificios</t>
  </si>
  <si>
    <t xml:space="preserve">               Vehìculos y Ayudas Mecànicas</t>
  </si>
  <si>
    <t xml:space="preserve">               Equipos Sistemas Informàticos</t>
  </si>
  <si>
    <t xml:space="preserve">              Edificios en arrendamiento financiero</t>
  </si>
  <si>
    <t xml:space="preserve">          Otros activos bajo la forma de arrendamiento o leasing</t>
  </si>
  <si>
    <t xml:space="preserve">             Otros activos no de comunicaciones </t>
  </si>
  <si>
    <t>Activos Intangibles</t>
  </si>
  <si>
    <t xml:space="preserve">     Concesiones</t>
  </si>
  <si>
    <t xml:space="preserve">     Licencias</t>
  </si>
  <si>
    <t xml:space="preserve">      Patentes y propiedad intelectual </t>
  </si>
  <si>
    <t xml:space="preserve">      Software</t>
  </si>
  <si>
    <t xml:space="preserve">       Investigaciòn y Desarrollo</t>
  </si>
  <si>
    <t xml:space="preserve">       Otros Activos Intangibles</t>
  </si>
  <si>
    <t xml:space="preserve">       Otros Activos No Corrientes</t>
  </si>
  <si>
    <t>32</t>
  </si>
  <si>
    <t>Depreciaciòn del Activo Fijo Bruto, y Armotizaciòn</t>
  </si>
  <si>
    <t>34</t>
  </si>
  <si>
    <t xml:space="preserve">        Depreciaciòn de Planta y Equipo de Comunicaciones </t>
  </si>
  <si>
    <t xml:space="preserve">               Equipos terminales </t>
  </si>
  <si>
    <t xml:space="preserve">                     Equipos terminales - Telèfonos de Abonados</t>
  </si>
  <si>
    <t xml:space="preserve">                     Equipos terminales- Telèfonos Pùblicos</t>
  </si>
  <si>
    <t xml:space="preserve">                     Equipos Terminales - Televisiòn de Paga </t>
  </si>
  <si>
    <t xml:space="preserve">                     Equipos Terminales - Internet Fijo</t>
  </si>
  <si>
    <t xml:space="preserve">                     Equipos Terminales - Telefonìa Mòvil </t>
  </si>
  <si>
    <t xml:space="preserve">                     Equipos Terminales - Internet Mòvil </t>
  </si>
  <si>
    <t xml:space="preserve">                     Otros Equipos Terminales</t>
  </si>
  <si>
    <t xml:space="preserve">  </t>
  </si>
  <si>
    <t xml:space="preserve">                 Equipo Centrales y de agregaciòn </t>
  </si>
  <si>
    <t>3413</t>
  </si>
  <si>
    <t xml:space="preserve">                        Centrales Locales </t>
  </si>
  <si>
    <t xml:space="preserve">                        Centrales de Larga Distancia Nacional </t>
  </si>
  <si>
    <t xml:space="preserve">                     Centrales de Larga Distancia Internacional </t>
  </si>
  <si>
    <t xml:space="preserve">                     Controladores</t>
  </si>
  <si>
    <t xml:space="preserve">                     Gateways</t>
  </si>
  <si>
    <t xml:space="preserve">                     Cabeceras</t>
  </si>
  <si>
    <t xml:space="preserve">                     Transmisiòn de Datos(Servicio Final)</t>
  </si>
  <si>
    <t xml:space="preserve">                     Otros equipos centrales</t>
  </si>
  <si>
    <t xml:space="preserve">                     Transmisiòn (Gran capacidad)</t>
  </si>
  <si>
    <t xml:space="preserve">                    Cables de Transmisiòn(excluidos internacional)</t>
  </si>
  <si>
    <t xml:space="preserve">                    Equipos de Transmisiòn(excluidos internacional) </t>
  </si>
  <si>
    <t xml:space="preserve">                    Equipos de Transmisiòn Radio </t>
  </si>
  <si>
    <t xml:space="preserve">                    Equipos de Transmision por Satèlite </t>
  </si>
  <si>
    <t xml:space="preserve">               Cables y Equipos internacionales(excluyendo satèlite)</t>
  </si>
  <si>
    <t xml:space="preserve">                    Otros equipos de transmisiòn</t>
  </si>
  <si>
    <t xml:space="preserve">                    Otros Activos Fijos Brutos de Comunicaciones </t>
  </si>
  <si>
    <t xml:space="preserve">                    Equipos de Fuerza(Planta Energìa Elèctrica)</t>
  </si>
  <si>
    <t xml:space="preserve">                   Sistemas de Gestiòn de Red</t>
  </si>
  <si>
    <t xml:space="preserve">                   Equipos para Interconexiòn</t>
  </si>
  <si>
    <t xml:space="preserve">                   Equipos para Circuitos Alquilados</t>
  </si>
  <si>
    <t xml:space="preserve">                   Otros </t>
  </si>
  <si>
    <t xml:space="preserve">      Depreciaciòn de Edificios, y Planta y Equipos no de Telecomunicaciones </t>
  </si>
  <si>
    <t xml:space="preserve">                Vehìculos y Ayudas Mecànicas</t>
  </si>
  <si>
    <t xml:space="preserve">               Edificios en arrendamiento financiero </t>
  </si>
  <si>
    <t xml:space="preserve">           Otros activos bajo la forma de arrendamiento o leasing </t>
  </si>
  <si>
    <t xml:space="preserve">               Otros Activos no de comunicaciones </t>
  </si>
  <si>
    <t xml:space="preserve">                Amortizaciòn de Intangibles </t>
  </si>
  <si>
    <r>
      <t xml:space="preserve"> </t>
    </r>
    <r>
      <rPr>
        <sz val="10"/>
        <color indexed="8"/>
        <rFont val="Arial"/>
        <family val="2"/>
      </rPr>
      <t xml:space="preserve">Concesiones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</si>
  <si>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Licencias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</si>
  <si>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Patentes y propiedad intelectual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</si>
  <si>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Software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</si>
  <si>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Investigación y Desarrollo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</si>
  <si>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Activos Intangibles </t>
    </r>
    <r>
      <rPr>
        <sz val="10"/>
        <rFont val="Arial"/>
        <family val="2"/>
      </rPr>
      <t xml:space="preserve"> </t>
    </r>
  </si>
  <si>
    <t>Licencias y Sofware</t>
  </si>
  <si>
    <t xml:space="preserve">PASIVO CORRIENTE </t>
  </si>
  <si>
    <t>Otros pasivos financieros</t>
  </si>
  <si>
    <t>45</t>
  </si>
  <si>
    <t xml:space="preserve">Cuentas por pagar comerciales  </t>
  </si>
  <si>
    <t>42</t>
  </si>
  <si>
    <t>Cuentas por pagar a entidades relacionadas</t>
  </si>
  <si>
    <t>Otras cuentas por pagar</t>
  </si>
  <si>
    <t>46</t>
  </si>
  <si>
    <t>Otras provisiones</t>
  </si>
  <si>
    <t>48</t>
  </si>
  <si>
    <t>Ingresos diferidos</t>
  </si>
  <si>
    <t>49</t>
  </si>
  <si>
    <t>PASIVO NO CORRIENTE</t>
  </si>
  <si>
    <t xml:space="preserve">PATRIMONIO NETO </t>
  </si>
  <si>
    <t>Capital emitido</t>
  </si>
  <si>
    <t>50</t>
  </si>
  <si>
    <t>Resultados acumulados</t>
  </si>
  <si>
    <t>59</t>
  </si>
  <si>
    <t>Revaluaciones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</si>
</sst>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.000_);_(* \(#,##0.000\);_(* &quot;-&quot;??_);_(@_)"/>
  </numFmts>
  <fonts count="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2" applyFont="1"/>
    <xf numFmtId="0" fontId="4" fillId="2" borderId="0" xfId="3" applyFont="1" applyFill="1" applyAlignment="1"/>
    <xf numFmtId="0" fontId="3" fillId="0" borderId="0" xfId="0" applyFont="1"/>
    <xf numFmtId="0" fontId="4" fillId="2" borderId="0" xfId="3" applyFont="1" applyFill="1"/>
    <xf numFmtId="164" fontId="4" fillId="2" borderId="0" xfId="3" applyNumberFormat="1" applyFont="1" applyFill="1"/>
    <xf numFmtId="164" fontId="4" fillId="2" borderId="0" xfId="3" applyNumberFormat="1" applyFont="1" applyFill="1" applyAlignment="1">
      <alignment horizontal="center"/>
    </xf>
    <xf numFmtId="0" fontId="3" fillId="2" borderId="0" xfId="3" applyFont="1" applyFill="1" applyAlignment="1"/>
    <xf numFmtId="0" fontId="3" fillId="2" borderId="0" xfId="3" quotePrefix="1" applyFont="1" applyFill="1"/>
    <xf numFmtId="0" fontId="6" fillId="2" borderId="1" xfId="3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0" fontId="6" fillId="2" borderId="0" xfId="2" applyFont="1" applyFill="1"/>
    <xf numFmtId="0" fontId="6" fillId="2" borderId="0" xfId="0" applyFont="1" applyFill="1"/>
    <xf numFmtId="0" fontId="4" fillId="2" borderId="1" xfId="3" applyFont="1" applyFill="1" applyBorder="1" applyAlignment="1"/>
    <xf numFmtId="0" fontId="3" fillId="2" borderId="1" xfId="3" applyFont="1" applyFill="1" applyBorder="1"/>
    <xf numFmtId="166" fontId="4" fillId="2" borderId="2" xfId="1" applyNumberFormat="1" applyFont="1" applyFill="1" applyBorder="1" applyAlignment="1"/>
    <xf numFmtId="166" fontId="4" fillId="2" borderId="1" xfId="1" applyNumberFormat="1" applyFont="1" applyFill="1" applyBorder="1" applyAlignment="1">
      <alignment horizontal="center"/>
    </xf>
    <xf numFmtId="164" fontId="3" fillId="2" borderId="1" xfId="3" applyNumberFormat="1" applyFont="1" applyFill="1" applyBorder="1" applyAlignment="1">
      <alignment horizontal="center"/>
    </xf>
    <xf numFmtId="0" fontId="3" fillId="2" borderId="1" xfId="3" applyFont="1" applyFill="1" applyBorder="1" applyAlignment="1"/>
    <xf numFmtId="0" fontId="3" fillId="2" borderId="1" xfId="3" quotePrefix="1" applyFont="1" applyFill="1" applyBorder="1"/>
    <xf numFmtId="166" fontId="3" fillId="2" borderId="2" xfId="1" applyNumberFormat="1" applyFont="1" applyFill="1" applyBorder="1" applyAlignment="1"/>
    <xf numFmtId="166" fontId="3" fillId="2" borderId="1" xfId="1" applyNumberFormat="1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166" fontId="3" fillId="0" borderId="0" xfId="1" applyNumberFormat="1" applyFont="1"/>
    <xf numFmtId="166" fontId="3" fillId="2" borderId="0" xfId="1" applyNumberFormat="1" applyFont="1" applyFill="1"/>
    <xf numFmtId="3" fontId="3" fillId="2" borderId="0" xfId="3" applyNumberFormat="1" applyFont="1" applyFill="1" applyAlignment="1">
      <alignment horizontal="center"/>
    </xf>
    <xf numFmtId="0" fontId="6" fillId="2" borderId="1" xfId="3" applyFont="1" applyFill="1" applyBorder="1" applyAlignment="1"/>
    <xf numFmtId="0" fontId="7" fillId="2" borderId="1" xfId="3" quotePrefix="1" applyFont="1" applyFill="1" applyBorder="1"/>
    <xf numFmtId="0" fontId="7" fillId="2" borderId="1" xfId="3" applyFont="1" applyFill="1" applyBorder="1"/>
    <xf numFmtId="166" fontId="6" fillId="2" borderId="2" xfId="1" applyNumberFormat="1" applyFont="1" applyFill="1" applyBorder="1" applyAlignment="1"/>
    <xf numFmtId="166" fontId="6" fillId="2" borderId="1" xfId="1" applyNumberFormat="1" applyFont="1" applyFill="1" applyBorder="1" applyAlignment="1">
      <alignment horizontal="center"/>
    </xf>
    <xf numFmtId="3" fontId="7" fillId="2" borderId="1" xfId="3" applyNumberFormat="1" applyFont="1" applyFill="1" applyBorder="1" applyAlignment="1">
      <alignment horizontal="center"/>
    </xf>
    <xf numFmtId="0" fontId="7" fillId="0" borderId="0" xfId="2" applyFont="1"/>
    <xf numFmtId="0" fontId="7" fillId="0" borderId="0" xfId="0" applyFont="1"/>
    <xf numFmtId="0" fontId="4" fillId="2" borderId="1" xfId="3" quotePrefix="1" applyFont="1" applyFill="1" applyBorder="1"/>
    <xf numFmtId="0" fontId="3" fillId="2" borderId="1" xfId="3" applyFont="1" applyFill="1" applyBorder="1" applyAlignment="1">
      <alignment horizontal="left"/>
    </xf>
    <xf numFmtId="0" fontId="4" fillId="2" borderId="1" xfId="3" applyFont="1" applyFill="1" applyBorder="1" applyAlignment="1">
      <alignment horizontal="left"/>
    </xf>
    <xf numFmtId="166" fontId="3" fillId="0" borderId="2" xfId="1" applyNumberFormat="1" applyFont="1" applyFill="1" applyBorder="1" applyAlignment="1"/>
    <xf numFmtId="0" fontId="4" fillId="2" borderId="1" xfId="3" applyFont="1" applyFill="1" applyBorder="1" applyAlignment="1">
      <alignment wrapText="1"/>
    </xf>
    <xf numFmtId="0" fontId="3" fillId="2" borderId="3" xfId="3" applyFont="1" applyFill="1" applyBorder="1" applyAlignment="1"/>
    <xf numFmtId="0" fontId="4" fillId="2" borderId="3" xfId="3" applyFont="1" applyFill="1" applyBorder="1" applyAlignment="1">
      <alignment horizontal="left"/>
    </xf>
    <xf numFmtId="166" fontId="4" fillId="2" borderId="4" xfId="1" applyNumberFormat="1" applyFont="1" applyFill="1" applyBorder="1" applyAlignment="1"/>
    <xf numFmtId="3" fontId="3" fillId="2" borderId="3" xfId="3" applyNumberFormat="1" applyFont="1" applyFill="1" applyBorder="1" applyAlignment="1"/>
    <xf numFmtId="0" fontId="3" fillId="2" borderId="0" xfId="0" applyFont="1" applyFill="1"/>
    <xf numFmtId="0" fontId="3" fillId="2" borderId="0" xfId="3" applyFont="1" applyFill="1"/>
    <xf numFmtId="0" fontId="4" fillId="2" borderId="3" xfId="3" quotePrefix="1" applyFont="1" applyFill="1" applyBorder="1" applyAlignment="1">
      <alignment horizontal="left"/>
    </xf>
    <xf numFmtId="0" fontId="7" fillId="2" borderId="1" xfId="3" applyNumberFormat="1" applyFont="1" applyFill="1" applyBorder="1" applyAlignment="1" applyProtection="1"/>
    <xf numFmtId="166" fontId="3" fillId="2" borderId="1" xfId="1" applyNumberFormat="1" applyFont="1" applyFill="1" applyBorder="1" applyAlignment="1"/>
    <xf numFmtId="0" fontId="7" fillId="2" borderId="0" xfId="3" applyNumberFormat="1" applyFont="1" applyFill="1" applyBorder="1" applyAlignment="1" applyProtection="1">
      <alignment horizontal="center"/>
    </xf>
    <xf numFmtId="0" fontId="3" fillId="2" borderId="0" xfId="3" applyFont="1" applyFill="1" applyBorder="1"/>
    <xf numFmtId="0" fontId="3" fillId="2" borderId="0" xfId="3" applyFont="1" applyFill="1" applyBorder="1" applyAlignment="1">
      <alignment horizontal="left"/>
    </xf>
    <xf numFmtId="166" fontId="3" fillId="2" borderId="0" xfId="1" applyNumberFormat="1" applyFont="1" applyFill="1" applyBorder="1" applyAlignment="1">
      <alignment horizontal="center"/>
    </xf>
    <xf numFmtId="3" fontId="3" fillId="2" borderId="0" xfId="3" applyNumberFormat="1" applyFont="1" applyFill="1" applyBorder="1" applyAlignment="1">
      <alignment horizontal="center"/>
    </xf>
    <xf numFmtId="166" fontId="4" fillId="2" borderId="1" xfId="1" applyNumberFormat="1" applyFont="1" applyFill="1" applyBorder="1" applyAlignment="1"/>
    <xf numFmtId="164" fontId="3" fillId="2" borderId="0" xfId="3" applyNumberFormat="1" applyFont="1" applyFill="1" applyAlignment="1">
      <alignment horizontal="center"/>
    </xf>
    <xf numFmtId="0" fontId="4" fillId="2" borderId="2" xfId="3" applyFont="1" applyFill="1" applyBorder="1" applyAlignment="1"/>
  </cellXfs>
  <cellStyles count="4">
    <cellStyle name="Comma" xfId="1" builtinId="3"/>
    <cellStyle name="Normal" xfId="0" builtinId="0"/>
    <cellStyle name="Normal 2 3" xfId="2"/>
    <cellStyle name="Normal 2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4"/>
  <sheetViews>
    <sheetView showGridLines="0" tabSelected="1" topLeftCell="A79" zoomScale="80" zoomScaleNormal="80" workbookViewId="0">
      <selection activeCell="E132" sqref="E132"/>
    </sheetView>
  </sheetViews>
  <sheetFormatPr defaultColWidth="8.75" defaultRowHeight="12.75" outlineLevelRow="1" x14ac:dyDescent="0.2"/>
  <cols>
    <col min="1" max="1" width="8.75" style="3"/>
    <col min="2" max="2" width="43.5" style="3" customWidth="1"/>
    <col min="3" max="3" width="15" style="3" customWidth="1"/>
    <col min="4" max="4" width="8.5" style="3" customWidth="1"/>
    <col min="5" max="5" width="21.875" style="3" customWidth="1"/>
    <col min="6" max="6" width="14.25" style="3" bestFit="1" customWidth="1"/>
    <col min="7" max="7" width="21.625" style="3" customWidth="1"/>
    <col min="8" max="8" width="13" style="3" bestFit="1" customWidth="1"/>
    <col min="9" max="16384" width="8.75" style="3"/>
  </cols>
  <sheetData>
    <row r="2" spans="2:9" x14ac:dyDescent="0.2">
      <c r="B2" s="1"/>
      <c r="C2" s="2"/>
      <c r="D2" s="2"/>
      <c r="E2" s="1"/>
      <c r="F2" s="1"/>
      <c r="G2" s="1"/>
      <c r="H2" s="1"/>
      <c r="I2" s="1"/>
    </row>
    <row r="4" spans="2:9" x14ac:dyDescent="0.2">
      <c r="B4" s="2" t="s">
        <v>0</v>
      </c>
      <c r="C4" s="2"/>
      <c r="D4" s="2"/>
      <c r="E4" s="2"/>
      <c r="F4" s="2"/>
      <c r="G4" s="2"/>
      <c r="H4" s="1"/>
      <c r="I4" s="1"/>
    </row>
    <row r="5" spans="2:9" x14ac:dyDescent="0.2">
      <c r="B5" s="4"/>
      <c r="C5" s="4"/>
      <c r="D5" s="4"/>
      <c r="E5" s="5"/>
      <c r="F5" s="6"/>
      <c r="G5" s="4"/>
      <c r="H5" s="1"/>
      <c r="I5" s="1"/>
    </row>
    <row r="6" spans="2:9" x14ac:dyDescent="0.2">
      <c r="B6" s="7" t="s">
        <v>1</v>
      </c>
      <c r="C6" s="1"/>
      <c r="D6" s="1"/>
      <c r="E6" s="1"/>
      <c r="F6" s="1"/>
      <c r="G6" s="1"/>
      <c r="H6" s="1"/>
      <c r="I6" s="1"/>
    </row>
    <row r="7" spans="2:9" x14ac:dyDescent="0.2">
      <c r="B7" s="8" t="s">
        <v>2</v>
      </c>
      <c r="C7" s="1"/>
      <c r="D7" s="1"/>
      <c r="E7" s="1"/>
      <c r="F7" s="1"/>
      <c r="G7" s="1"/>
      <c r="H7" s="1"/>
      <c r="I7" s="1"/>
    </row>
    <row r="8" spans="2:9" s="12" customFormat="1" ht="49.9" customHeight="1" x14ac:dyDescent="0.2">
      <c r="B8" s="9" t="s">
        <v>3</v>
      </c>
      <c r="C8" s="9" t="s">
        <v>4</v>
      </c>
      <c r="D8" s="9" t="s">
        <v>5</v>
      </c>
      <c r="E8" s="10" t="s">
        <v>6</v>
      </c>
      <c r="F8" s="10" t="s">
        <v>7</v>
      </c>
      <c r="G8" s="9" t="s">
        <v>8</v>
      </c>
      <c r="H8" s="9" t="s">
        <v>9</v>
      </c>
      <c r="I8" s="11"/>
    </row>
    <row r="10" spans="2:9" outlineLevel="1" x14ac:dyDescent="0.2">
      <c r="B10" s="13" t="s">
        <v>10</v>
      </c>
      <c r="C10" s="14"/>
      <c r="D10" s="14"/>
      <c r="E10" s="15">
        <v>428850.63400000002</v>
      </c>
      <c r="F10" s="16">
        <v>-2855.538</v>
      </c>
      <c r="G10" s="15">
        <v>425995.09600000002</v>
      </c>
      <c r="H10" s="17"/>
      <c r="I10" s="1"/>
    </row>
    <row r="11" spans="2:9" outlineLevel="1" x14ac:dyDescent="0.2">
      <c r="B11" s="18" t="s">
        <v>11</v>
      </c>
      <c r="C11" s="19" t="s">
        <v>12</v>
      </c>
      <c r="D11" s="19" t="s">
        <v>13</v>
      </c>
      <c r="E11" s="20">
        <v>50922.112000000001</v>
      </c>
      <c r="F11" s="21"/>
      <c r="G11" s="20">
        <v>50922.112000000001</v>
      </c>
      <c r="H11" s="22"/>
      <c r="I11" s="1"/>
    </row>
    <row r="12" spans="2:9" outlineLevel="1" x14ac:dyDescent="0.2">
      <c r="B12" s="18" t="s">
        <v>14</v>
      </c>
      <c r="C12" s="19" t="s">
        <v>12</v>
      </c>
      <c r="D12" s="19" t="s">
        <v>15</v>
      </c>
      <c r="E12" s="20">
        <v>148019.94899999999</v>
      </c>
      <c r="F12" s="21"/>
      <c r="G12" s="20">
        <v>148019.94899999999</v>
      </c>
      <c r="H12" s="22"/>
      <c r="I12" s="1"/>
    </row>
    <row r="13" spans="2:9" outlineLevel="1" x14ac:dyDescent="0.2">
      <c r="B13" s="18" t="s">
        <v>16</v>
      </c>
      <c r="C13" s="19" t="s">
        <v>12</v>
      </c>
      <c r="D13" s="19" t="s">
        <v>15</v>
      </c>
      <c r="E13" s="20">
        <v>14124.567999999999</v>
      </c>
      <c r="F13" s="21"/>
      <c r="G13" s="20">
        <v>14124.567999999999</v>
      </c>
      <c r="H13" s="22"/>
      <c r="I13" s="1"/>
    </row>
    <row r="14" spans="2:9" outlineLevel="1" x14ac:dyDescent="0.2">
      <c r="B14" s="18" t="s">
        <v>17</v>
      </c>
      <c r="C14" s="19" t="s">
        <v>12</v>
      </c>
      <c r="D14" s="19" t="s">
        <v>18</v>
      </c>
      <c r="E14" s="20">
        <v>13425.599</v>
      </c>
      <c r="F14" s="21">
        <v>-2855.538</v>
      </c>
      <c r="G14" s="20">
        <v>10570.061</v>
      </c>
      <c r="H14" s="22">
        <v>1</v>
      </c>
      <c r="I14" s="1"/>
    </row>
    <row r="15" spans="2:9" outlineLevel="1" x14ac:dyDescent="0.2">
      <c r="B15" s="18" t="s">
        <v>19</v>
      </c>
      <c r="C15" s="19" t="s">
        <v>12</v>
      </c>
      <c r="D15" s="19" t="s">
        <v>20</v>
      </c>
      <c r="E15" s="15">
        <v>155372.91699999999</v>
      </c>
      <c r="F15" s="21"/>
      <c r="G15" s="20">
        <v>155372.91699999999</v>
      </c>
      <c r="H15" s="22"/>
      <c r="I15" s="1"/>
    </row>
    <row r="16" spans="2:9" outlineLevel="1" x14ac:dyDescent="0.2">
      <c r="B16" s="18" t="s">
        <v>21</v>
      </c>
      <c r="C16" s="19" t="s">
        <v>12</v>
      </c>
      <c r="D16" s="19" t="s">
        <v>22</v>
      </c>
      <c r="E16" s="15">
        <v>31611.686000000002</v>
      </c>
      <c r="F16" s="21"/>
      <c r="G16" s="20">
        <v>31611.686000000002</v>
      </c>
      <c r="H16" s="22"/>
      <c r="I16" s="1"/>
    </row>
    <row r="17" spans="2:9" outlineLevel="1" x14ac:dyDescent="0.2">
      <c r="B17" s="18" t="s">
        <v>23</v>
      </c>
      <c r="C17" s="19" t="s">
        <v>12</v>
      </c>
      <c r="D17" s="19" t="s">
        <v>24</v>
      </c>
      <c r="E17" s="20">
        <v>15373.803</v>
      </c>
      <c r="F17" s="21"/>
      <c r="G17" s="20">
        <v>15373.803</v>
      </c>
      <c r="H17" s="22"/>
      <c r="I17" s="1"/>
    </row>
    <row r="18" spans="2:9" outlineLevel="1" x14ac:dyDescent="0.2">
      <c r="B18" s="1"/>
      <c r="C18" s="1"/>
      <c r="D18" s="1"/>
      <c r="E18" s="23"/>
      <c r="F18" s="23"/>
      <c r="G18" s="24"/>
      <c r="H18" s="25"/>
      <c r="I18" s="1"/>
    </row>
    <row r="19" spans="2:9" s="33" customFormat="1" outlineLevel="1" x14ac:dyDescent="0.2">
      <c r="B19" s="26" t="s">
        <v>25</v>
      </c>
      <c r="C19" s="27"/>
      <c r="D19" s="28"/>
      <c r="E19" s="29">
        <v>1445251.0129999998</v>
      </c>
      <c r="F19" s="30">
        <v>-185459.06099999999</v>
      </c>
      <c r="G19" s="29">
        <v>1259791.9519999998</v>
      </c>
      <c r="H19" s="31"/>
      <c r="I19" s="32"/>
    </row>
    <row r="20" spans="2:9" outlineLevel="1" x14ac:dyDescent="0.2">
      <c r="B20" s="13" t="s">
        <v>26</v>
      </c>
      <c r="C20" s="19" t="s">
        <v>12</v>
      </c>
      <c r="D20" s="34" t="s">
        <v>27</v>
      </c>
      <c r="E20" s="15">
        <f>+E21+E53</f>
        <v>1428699.1199999996</v>
      </c>
      <c r="F20" s="15">
        <f>+F21+F53</f>
        <v>-156534.21400000001</v>
      </c>
      <c r="G20" s="15">
        <f>+G21+G53</f>
        <v>1272164.906</v>
      </c>
      <c r="H20" s="22"/>
      <c r="I20" s="1"/>
    </row>
    <row r="21" spans="2:9" outlineLevel="1" x14ac:dyDescent="0.2">
      <c r="B21" s="13" t="s">
        <v>28</v>
      </c>
      <c r="C21" s="19" t="s">
        <v>12</v>
      </c>
      <c r="D21" s="34" t="s">
        <v>29</v>
      </c>
      <c r="E21" s="20">
        <v>1326500.1959999998</v>
      </c>
      <c r="F21" s="21">
        <v>-157476.981</v>
      </c>
      <c r="G21" s="20">
        <v>1169023.2149999999</v>
      </c>
      <c r="H21" s="22"/>
      <c r="I21" s="1"/>
    </row>
    <row r="22" spans="2:9" outlineLevel="1" x14ac:dyDescent="0.2">
      <c r="B22" s="18" t="s">
        <v>30</v>
      </c>
      <c r="C22" s="19" t="s">
        <v>12</v>
      </c>
      <c r="D22" s="34" t="s">
        <v>31</v>
      </c>
      <c r="E22" s="20"/>
      <c r="F22" s="21"/>
      <c r="G22" s="20"/>
      <c r="H22" s="22"/>
      <c r="I22" s="1"/>
    </row>
    <row r="23" spans="2:9" outlineLevel="1" x14ac:dyDescent="0.2">
      <c r="B23" s="18" t="s">
        <v>32</v>
      </c>
      <c r="C23" s="19" t="s">
        <v>12</v>
      </c>
      <c r="D23" s="35">
        <v>30111</v>
      </c>
      <c r="E23" s="20"/>
      <c r="F23" s="21"/>
      <c r="G23" s="20"/>
      <c r="H23" s="22"/>
      <c r="I23" s="1"/>
    </row>
    <row r="24" spans="2:9" outlineLevel="1" x14ac:dyDescent="0.2">
      <c r="B24" s="18" t="s">
        <v>33</v>
      </c>
      <c r="C24" s="19" t="s">
        <v>12</v>
      </c>
      <c r="D24" s="35">
        <v>30112</v>
      </c>
      <c r="E24" s="20"/>
      <c r="F24" s="21"/>
      <c r="G24" s="20"/>
      <c r="H24" s="22"/>
      <c r="I24" s="1"/>
    </row>
    <row r="25" spans="2:9" outlineLevel="1" x14ac:dyDescent="0.2">
      <c r="B25" s="18" t="s">
        <v>34</v>
      </c>
      <c r="C25" s="19" t="s">
        <v>12</v>
      </c>
      <c r="D25" s="35">
        <v>30113</v>
      </c>
      <c r="E25" s="20"/>
      <c r="F25" s="21"/>
      <c r="G25" s="20"/>
      <c r="H25" s="22"/>
      <c r="I25" s="1"/>
    </row>
    <row r="26" spans="2:9" outlineLevel="1" x14ac:dyDescent="0.2">
      <c r="B26" s="18" t="s">
        <v>35</v>
      </c>
      <c r="C26" s="19" t="s">
        <v>12</v>
      </c>
      <c r="D26" s="35">
        <v>30114</v>
      </c>
      <c r="E26" s="20"/>
      <c r="F26" s="21"/>
      <c r="G26" s="20"/>
      <c r="H26" s="22"/>
      <c r="I26" s="1"/>
    </row>
    <row r="27" spans="2:9" outlineLevel="1" x14ac:dyDescent="0.2">
      <c r="B27" s="18" t="s">
        <v>36</v>
      </c>
      <c r="C27" s="19" t="s">
        <v>12</v>
      </c>
      <c r="D27" s="35">
        <v>30115</v>
      </c>
      <c r="E27" s="20"/>
      <c r="F27" s="21"/>
      <c r="G27" s="20"/>
      <c r="H27" s="22"/>
      <c r="I27" s="1"/>
    </row>
    <row r="28" spans="2:9" outlineLevel="1" x14ac:dyDescent="0.2">
      <c r="B28" s="18" t="s">
        <v>37</v>
      </c>
      <c r="C28" s="19" t="s">
        <v>12</v>
      </c>
      <c r="D28" s="35">
        <v>30116</v>
      </c>
      <c r="E28" s="20"/>
      <c r="F28" s="21"/>
      <c r="G28" s="20"/>
      <c r="H28" s="22"/>
      <c r="I28" s="1"/>
    </row>
    <row r="29" spans="2:9" outlineLevel="1" x14ac:dyDescent="0.2">
      <c r="B29" s="18" t="s">
        <v>38</v>
      </c>
      <c r="C29" s="19" t="s">
        <v>12</v>
      </c>
      <c r="D29" s="35">
        <v>30117</v>
      </c>
      <c r="E29" s="20"/>
      <c r="F29" s="21"/>
      <c r="G29" s="20"/>
      <c r="H29" s="22"/>
      <c r="I29" s="1"/>
    </row>
    <row r="30" spans="2:9" outlineLevel="1" x14ac:dyDescent="0.2">
      <c r="B30" s="18" t="s">
        <v>39</v>
      </c>
      <c r="C30" s="19" t="s">
        <v>12</v>
      </c>
      <c r="D30" s="36">
        <v>3012</v>
      </c>
      <c r="E30" s="20"/>
      <c r="F30" s="21"/>
      <c r="G30" s="20"/>
      <c r="H30" s="22"/>
      <c r="I30" s="1"/>
    </row>
    <row r="31" spans="2:9" outlineLevel="1" x14ac:dyDescent="0.2">
      <c r="B31" s="13" t="s">
        <v>40</v>
      </c>
      <c r="C31" s="19" t="s">
        <v>12</v>
      </c>
      <c r="D31" s="36">
        <v>3013</v>
      </c>
      <c r="E31" s="15">
        <f>SUM(E32:E39)</f>
        <v>59122.807000000001</v>
      </c>
      <c r="F31" s="15">
        <f t="shared" ref="F31:G31" si="0">SUM(F32:F39)</f>
        <v>3907.547</v>
      </c>
      <c r="G31" s="15">
        <f t="shared" si="0"/>
        <v>63030.353999999999</v>
      </c>
      <c r="H31" s="22"/>
    </row>
    <row r="32" spans="2:9" outlineLevel="1" x14ac:dyDescent="0.2">
      <c r="B32" s="18" t="s">
        <v>41</v>
      </c>
      <c r="C32" s="19" t="s">
        <v>12</v>
      </c>
      <c r="D32" s="35">
        <v>30131</v>
      </c>
      <c r="E32" s="20">
        <v>45354.76</v>
      </c>
      <c r="F32" s="21">
        <v>2997.5889999999999</v>
      </c>
      <c r="G32" s="37">
        <v>48352.349000000002</v>
      </c>
      <c r="H32" s="22">
        <v>2</v>
      </c>
    </row>
    <row r="33" spans="2:9" outlineLevel="1" x14ac:dyDescent="0.2">
      <c r="B33" s="18" t="s">
        <v>42</v>
      </c>
      <c r="C33" s="19" t="s">
        <v>12</v>
      </c>
      <c r="D33" s="35">
        <v>30132</v>
      </c>
      <c r="E33" s="20"/>
      <c r="F33" s="21"/>
      <c r="G33" s="37"/>
      <c r="H33" s="22"/>
    </row>
    <row r="34" spans="2:9" outlineLevel="1" x14ac:dyDescent="0.2">
      <c r="B34" s="18" t="s">
        <v>43</v>
      </c>
      <c r="C34" s="19" t="s">
        <v>12</v>
      </c>
      <c r="D34" s="35">
        <v>30133</v>
      </c>
      <c r="E34" s="20"/>
      <c r="F34" s="21"/>
      <c r="G34" s="37"/>
      <c r="H34" s="22"/>
    </row>
    <row r="35" spans="2:9" outlineLevel="1" x14ac:dyDescent="0.2">
      <c r="B35" s="18" t="s">
        <v>44</v>
      </c>
      <c r="C35" s="19" t="s">
        <v>12</v>
      </c>
      <c r="D35" s="35">
        <v>30134</v>
      </c>
      <c r="E35" s="20">
        <v>6746.3119999999999</v>
      </c>
      <c r="F35" s="21">
        <v>445.87799999999999</v>
      </c>
      <c r="G35" s="37">
        <v>7192.19</v>
      </c>
      <c r="H35" s="22">
        <v>3</v>
      </c>
    </row>
    <row r="36" spans="2:9" outlineLevel="1" x14ac:dyDescent="0.2">
      <c r="B36" s="18" t="s">
        <v>45</v>
      </c>
      <c r="C36" s="19" t="s">
        <v>12</v>
      </c>
      <c r="D36" s="35">
        <v>30135</v>
      </c>
      <c r="E36" s="20">
        <v>1926.4649999999999</v>
      </c>
      <c r="F36" s="21">
        <v>127.324</v>
      </c>
      <c r="G36" s="37">
        <v>2053.7889999999998</v>
      </c>
      <c r="H36" s="22">
        <v>4</v>
      </c>
    </row>
    <row r="37" spans="2:9" outlineLevel="1" x14ac:dyDescent="0.2">
      <c r="B37" s="18" t="s">
        <v>46</v>
      </c>
      <c r="C37" s="19" t="s">
        <v>12</v>
      </c>
      <c r="D37" s="35">
        <v>30136</v>
      </c>
      <c r="E37" s="20"/>
      <c r="F37" s="21"/>
      <c r="G37" s="37"/>
      <c r="H37" s="22"/>
    </row>
    <row r="38" spans="2:9" outlineLevel="1" x14ac:dyDescent="0.2">
      <c r="B38" s="18" t="s">
        <v>47</v>
      </c>
      <c r="C38" s="19" t="s">
        <v>12</v>
      </c>
      <c r="D38" s="35">
        <v>30137</v>
      </c>
      <c r="E38" s="20">
        <v>5095.2700000000004</v>
      </c>
      <c r="F38" s="21">
        <v>336.75599999999997</v>
      </c>
      <c r="G38" s="37">
        <v>5432.0260000000007</v>
      </c>
      <c r="H38" s="22">
        <v>5</v>
      </c>
    </row>
    <row r="39" spans="2:9" outlineLevel="1" x14ac:dyDescent="0.2">
      <c r="B39" s="18" t="s">
        <v>48</v>
      </c>
      <c r="C39" s="19" t="s">
        <v>12</v>
      </c>
      <c r="D39" s="35">
        <v>30138</v>
      </c>
      <c r="E39" s="20"/>
      <c r="F39" s="21"/>
      <c r="G39" s="37"/>
      <c r="H39" s="22"/>
    </row>
    <row r="40" spans="2:9" outlineLevel="1" x14ac:dyDescent="0.2">
      <c r="B40" s="13" t="s">
        <v>49</v>
      </c>
      <c r="C40" s="19" t="s">
        <v>12</v>
      </c>
      <c r="D40" s="36">
        <v>3014</v>
      </c>
      <c r="E40" s="15">
        <f>SUM(E41:E46)</f>
        <v>757504.25699999998</v>
      </c>
      <c r="F40" s="15">
        <f>SUM(F41:F46)</f>
        <v>45736.294000000002</v>
      </c>
      <c r="G40" s="15">
        <f>SUM(G41:G46)</f>
        <v>803055.70700000005</v>
      </c>
      <c r="H40" s="22"/>
    </row>
    <row r="41" spans="2:9" outlineLevel="1" x14ac:dyDescent="0.2">
      <c r="B41" s="18" t="s">
        <v>50</v>
      </c>
      <c r="C41" s="19" t="s">
        <v>12</v>
      </c>
      <c r="D41" s="35">
        <v>30141</v>
      </c>
      <c r="E41" s="20">
        <v>218252.33100000001</v>
      </c>
      <c r="F41" s="21">
        <v>20546.578000000001</v>
      </c>
      <c r="G41" s="37">
        <v>238798.90900000001</v>
      </c>
      <c r="H41" s="22">
        <v>6</v>
      </c>
    </row>
    <row r="42" spans="2:9" outlineLevel="1" x14ac:dyDescent="0.2">
      <c r="B42" s="18" t="s">
        <v>51</v>
      </c>
      <c r="C42" s="19" t="s">
        <v>12</v>
      </c>
      <c r="D42" s="35">
        <v>30142</v>
      </c>
      <c r="E42" s="20">
        <v>22533.149000000001</v>
      </c>
      <c r="F42" s="21">
        <v>1489.261</v>
      </c>
      <c r="G42" s="37">
        <v>24022.41</v>
      </c>
      <c r="H42" s="22">
        <v>7</v>
      </c>
    </row>
    <row r="43" spans="2:9" outlineLevel="1" x14ac:dyDescent="0.2">
      <c r="B43" s="18" t="s">
        <v>52</v>
      </c>
      <c r="C43" s="19" t="s">
        <v>12</v>
      </c>
      <c r="D43" s="35">
        <v>30143</v>
      </c>
      <c r="E43" s="20">
        <v>511798.50699999998</v>
      </c>
      <c r="F43" s="21">
        <v>23388.264999999999</v>
      </c>
      <c r="G43" s="37">
        <v>535186.772</v>
      </c>
      <c r="H43" s="22">
        <v>8</v>
      </c>
    </row>
    <row r="44" spans="2:9" outlineLevel="1" x14ac:dyDescent="0.2">
      <c r="B44" s="18" t="s">
        <v>53</v>
      </c>
      <c r="C44" s="19" t="s">
        <v>12</v>
      </c>
      <c r="D44" s="35">
        <v>30144</v>
      </c>
      <c r="E44" s="20"/>
      <c r="F44" s="21"/>
      <c r="G44" s="37"/>
      <c r="H44" s="22"/>
    </row>
    <row r="45" spans="2:9" outlineLevel="1" x14ac:dyDescent="0.2">
      <c r="B45" s="18" t="s">
        <v>54</v>
      </c>
      <c r="C45" s="19" t="s">
        <v>12</v>
      </c>
      <c r="D45" s="35">
        <v>30145</v>
      </c>
      <c r="E45" s="20"/>
      <c r="F45" s="21"/>
      <c r="G45" s="37"/>
      <c r="H45" s="22"/>
    </row>
    <row r="46" spans="2:9" outlineLevel="1" x14ac:dyDescent="0.2">
      <c r="B46" s="18" t="s">
        <v>55</v>
      </c>
      <c r="C46" s="19" t="s">
        <v>12</v>
      </c>
      <c r="D46" s="35">
        <v>30146</v>
      </c>
      <c r="E46" s="20">
        <v>4920.2700000000004</v>
      </c>
      <c r="F46" s="21">
        <v>312.19</v>
      </c>
      <c r="G46" s="37">
        <v>5047.616</v>
      </c>
      <c r="H46" s="22">
        <v>9</v>
      </c>
    </row>
    <row r="47" spans="2:9" outlineLevel="1" x14ac:dyDescent="0.2">
      <c r="B47" s="18" t="s">
        <v>56</v>
      </c>
      <c r="C47" s="19" t="s">
        <v>12</v>
      </c>
      <c r="D47" s="36">
        <v>3015</v>
      </c>
      <c r="E47" s="15">
        <f>SUM(E48:E52)</f>
        <v>509873.13199999998</v>
      </c>
      <c r="F47" s="15">
        <f t="shared" ref="F47:G47" si="1">SUM(F48:F52)</f>
        <v>-207133.82199999999</v>
      </c>
      <c r="G47" s="15">
        <f t="shared" si="1"/>
        <v>302739.31</v>
      </c>
      <c r="H47" s="22"/>
      <c r="I47" s="1"/>
    </row>
    <row r="48" spans="2:9" outlineLevel="1" x14ac:dyDescent="0.2">
      <c r="B48" s="18" t="s">
        <v>57</v>
      </c>
      <c r="C48" s="19" t="s">
        <v>12</v>
      </c>
      <c r="D48" s="35">
        <v>30151</v>
      </c>
      <c r="E48" s="20">
        <v>81808.2</v>
      </c>
      <c r="F48" s="21">
        <v>3948.6509999999998</v>
      </c>
      <c r="G48" s="37">
        <v>85756.850999999995</v>
      </c>
      <c r="H48" s="22">
        <v>10</v>
      </c>
      <c r="I48" s="1"/>
    </row>
    <row r="49" spans="2:9" outlineLevel="1" x14ac:dyDescent="0.2">
      <c r="B49" s="18" t="s">
        <v>58</v>
      </c>
      <c r="C49" s="19" t="s">
        <v>12</v>
      </c>
      <c r="D49" s="35">
        <v>30152</v>
      </c>
      <c r="E49" s="20">
        <v>36664.290999999997</v>
      </c>
      <c r="F49" s="21">
        <v>2423.2179999999998</v>
      </c>
      <c r="G49" s="37">
        <v>39087.508999999998</v>
      </c>
      <c r="H49" s="22">
        <v>11</v>
      </c>
      <c r="I49" s="1"/>
    </row>
    <row r="50" spans="2:9" outlineLevel="1" x14ac:dyDescent="0.2">
      <c r="B50" s="18" t="s">
        <v>59</v>
      </c>
      <c r="C50" s="19" t="s">
        <v>12</v>
      </c>
      <c r="D50" s="35">
        <v>30153</v>
      </c>
      <c r="E50" s="20"/>
      <c r="F50" s="21"/>
      <c r="G50" s="37"/>
      <c r="H50" s="22"/>
      <c r="I50" s="1"/>
    </row>
    <row r="51" spans="2:9" outlineLevel="1" x14ac:dyDescent="0.2">
      <c r="B51" s="18" t="s">
        <v>60</v>
      </c>
      <c r="C51" s="19" t="s">
        <v>12</v>
      </c>
      <c r="D51" s="35">
        <v>30154</v>
      </c>
      <c r="E51" s="20"/>
      <c r="F51" s="21"/>
      <c r="G51" s="37"/>
      <c r="H51" s="22"/>
      <c r="I51" s="1"/>
    </row>
    <row r="52" spans="2:9" outlineLevel="1" x14ac:dyDescent="0.2">
      <c r="B52" s="26" t="s">
        <v>61</v>
      </c>
      <c r="C52" s="19" t="s">
        <v>12</v>
      </c>
      <c r="D52" s="35">
        <v>30155</v>
      </c>
      <c r="E52" s="20">
        <v>391400.641</v>
      </c>
      <c r="F52" s="21">
        <v>-213505.69099999999</v>
      </c>
      <c r="G52" s="37">
        <v>177894.95</v>
      </c>
      <c r="H52" s="22">
        <v>12</v>
      </c>
      <c r="I52" s="1"/>
    </row>
    <row r="53" spans="2:9" ht="13.9" customHeight="1" outlineLevel="1" x14ac:dyDescent="0.2">
      <c r="B53" s="38" t="s">
        <v>62</v>
      </c>
      <c r="C53" s="39"/>
      <c r="D53" s="40">
        <v>302</v>
      </c>
      <c r="E53" s="41">
        <f>SUM(E54:E60)</f>
        <v>102198.924</v>
      </c>
      <c r="F53" s="41">
        <f t="shared" ref="F53:G53" si="2">SUM(F54:F60)</f>
        <v>942.76700000000096</v>
      </c>
      <c r="G53" s="41">
        <f t="shared" si="2"/>
        <v>103141.69099999999</v>
      </c>
      <c r="H53" s="42"/>
      <c r="I53" s="1"/>
    </row>
    <row r="54" spans="2:9" outlineLevel="1" x14ac:dyDescent="0.2">
      <c r="B54" s="18" t="s">
        <v>63</v>
      </c>
      <c r="C54" s="19" t="s">
        <v>12</v>
      </c>
      <c r="D54" s="35">
        <v>3021</v>
      </c>
      <c r="E54" s="20">
        <v>5398.15</v>
      </c>
      <c r="F54" s="21">
        <v>162.21100000000001</v>
      </c>
      <c r="G54" s="37">
        <v>5560.3609999999999</v>
      </c>
      <c r="H54" s="22"/>
      <c r="I54" s="1"/>
    </row>
    <row r="55" spans="2:9" outlineLevel="1" x14ac:dyDescent="0.2">
      <c r="B55" s="18" t="s">
        <v>64</v>
      </c>
      <c r="C55" s="19" t="s">
        <v>12</v>
      </c>
      <c r="D55" s="35">
        <v>3022</v>
      </c>
      <c r="E55" s="20">
        <v>41173.970999999998</v>
      </c>
      <c r="F55" s="21">
        <v>-4971.7299999999996</v>
      </c>
      <c r="G55" s="37">
        <v>36202.240999999995</v>
      </c>
      <c r="H55" s="22">
        <v>13</v>
      </c>
      <c r="I55" s="1"/>
    </row>
    <row r="56" spans="2:9" outlineLevel="1" x14ac:dyDescent="0.2">
      <c r="B56" s="18" t="s">
        <v>65</v>
      </c>
      <c r="C56" s="19" t="s">
        <v>12</v>
      </c>
      <c r="D56" s="35">
        <v>3023</v>
      </c>
      <c r="E56" s="20">
        <v>17166.811000000002</v>
      </c>
      <c r="F56" s="21">
        <v>2437.2220000000002</v>
      </c>
      <c r="G56" s="37">
        <v>19604.033000000003</v>
      </c>
      <c r="H56" s="22"/>
      <c r="I56" s="1"/>
    </row>
    <row r="57" spans="2:9" outlineLevel="1" x14ac:dyDescent="0.2">
      <c r="B57" s="18" t="s">
        <v>66</v>
      </c>
      <c r="C57" s="19" t="s">
        <v>12</v>
      </c>
      <c r="D57" s="35">
        <v>3024</v>
      </c>
      <c r="E57" s="20">
        <v>7447.701</v>
      </c>
      <c r="F57" s="21">
        <v>932.09500000000003</v>
      </c>
      <c r="G57" s="37">
        <v>8379.7960000000003</v>
      </c>
      <c r="H57" s="22"/>
      <c r="I57" s="1"/>
    </row>
    <row r="58" spans="2:9" outlineLevel="1" x14ac:dyDescent="0.2">
      <c r="B58" s="18" t="s">
        <v>67</v>
      </c>
      <c r="C58" s="19" t="s">
        <v>12</v>
      </c>
      <c r="D58" s="35">
        <v>3025</v>
      </c>
      <c r="E58" s="20"/>
      <c r="F58" s="21"/>
      <c r="G58" s="37"/>
      <c r="H58" s="22"/>
      <c r="I58" s="1"/>
    </row>
    <row r="59" spans="2:9" outlineLevel="1" x14ac:dyDescent="0.2">
      <c r="B59" s="18" t="s">
        <v>68</v>
      </c>
      <c r="C59" s="19" t="s">
        <v>12</v>
      </c>
      <c r="D59" s="35">
        <v>3026</v>
      </c>
      <c r="E59" s="20"/>
      <c r="F59" s="21"/>
      <c r="G59" s="37"/>
      <c r="H59" s="22"/>
      <c r="I59" s="1"/>
    </row>
    <row r="60" spans="2:9" outlineLevel="1" x14ac:dyDescent="0.2">
      <c r="B60" s="18" t="s">
        <v>69</v>
      </c>
      <c r="C60" s="19" t="s">
        <v>12</v>
      </c>
      <c r="D60" s="35">
        <v>3027</v>
      </c>
      <c r="E60" s="20">
        <v>31012.291000000001</v>
      </c>
      <c r="F60" s="21">
        <v>2382.9690000000001</v>
      </c>
      <c r="G60" s="37">
        <v>33395.26</v>
      </c>
      <c r="H60" s="22">
        <v>14</v>
      </c>
      <c r="I60" s="1"/>
    </row>
    <row r="61" spans="2:9" outlineLevel="1" x14ac:dyDescent="0.2">
      <c r="B61" s="13" t="s">
        <v>70</v>
      </c>
      <c r="C61" s="14"/>
      <c r="D61" s="36">
        <v>31</v>
      </c>
      <c r="E61" s="15">
        <f>SUM(E62:E67)</f>
        <v>217426.00700000001</v>
      </c>
      <c r="F61" s="15">
        <f t="shared" ref="F61:G61" si="3">SUM(F62:F67)</f>
        <v>-1354.3150000000001</v>
      </c>
      <c r="G61" s="15">
        <f t="shared" si="3"/>
        <v>216071.69200000001</v>
      </c>
      <c r="H61" s="22"/>
      <c r="I61" s="1"/>
    </row>
    <row r="62" spans="2:9" outlineLevel="1" x14ac:dyDescent="0.2">
      <c r="B62" s="18" t="s">
        <v>71</v>
      </c>
      <c r="C62" s="19" t="s">
        <v>12</v>
      </c>
      <c r="D62" s="35">
        <v>311</v>
      </c>
      <c r="E62" s="20">
        <v>153409.826</v>
      </c>
      <c r="F62" s="21"/>
      <c r="G62" s="37">
        <v>153409.826</v>
      </c>
      <c r="H62" s="22"/>
      <c r="I62" s="1"/>
    </row>
    <row r="63" spans="2:9" outlineLevel="1" x14ac:dyDescent="0.2">
      <c r="B63" s="18" t="s">
        <v>72</v>
      </c>
      <c r="C63" s="19" t="s">
        <v>12</v>
      </c>
      <c r="D63" s="35">
        <v>312</v>
      </c>
      <c r="E63" s="20">
        <v>47730.885000000002</v>
      </c>
      <c r="F63" s="21"/>
      <c r="G63" s="37">
        <v>47730.885000000002</v>
      </c>
      <c r="H63" s="22"/>
      <c r="I63" s="1"/>
    </row>
    <row r="64" spans="2:9" outlineLevel="1" x14ac:dyDescent="0.2">
      <c r="B64" s="18" t="s">
        <v>73</v>
      </c>
      <c r="C64" s="19" t="s">
        <v>12</v>
      </c>
      <c r="D64" s="35">
        <v>313</v>
      </c>
      <c r="E64" s="20"/>
      <c r="F64" s="21"/>
      <c r="G64" s="37"/>
      <c r="H64" s="22"/>
      <c r="I64" s="1"/>
    </row>
    <row r="65" spans="1:9" outlineLevel="1" x14ac:dyDescent="0.2">
      <c r="B65" s="18" t="s">
        <v>74</v>
      </c>
      <c r="C65" s="19" t="s">
        <v>12</v>
      </c>
      <c r="D65" s="35">
        <v>314</v>
      </c>
      <c r="E65" s="20">
        <v>14930.981</v>
      </c>
      <c r="F65" s="21"/>
      <c r="G65" s="37">
        <v>14930.981</v>
      </c>
      <c r="H65" s="22"/>
      <c r="I65" s="1"/>
    </row>
    <row r="66" spans="1:9" outlineLevel="1" x14ac:dyDescent="0.2">
      <c r="B66" s="18" t="s">
        <v>75</v>
      </c>
      <c r="C66" s="19" t="s">
        <v>12</v>
      </c>
      <c r="D66" s="35">
        <v>315</v>
      </c>
      <c r="E66" s="20"/>
      <c r="F66" s="21"/>
      <c r="G66" s="37"/>
      <c r="H66" s="22"/>
      <c r="I66" s="1"/>
    </row>
    <row r="67" spans="1:9" outlineLevel="1" x14ac:dyDescent="0.2">
      <c r="B67" s="18" t="s">
        <v>76</v>
      </c>
      <c r="C67" s="19" t="s">
        <v>12</v>
      </c>
      <c r="D67" s="35">
        <v>316</v>
      </c>
      <c r="E67" s="20">
        <v>1354.3150000000001</v>
      </c>
      <c r="F67" s="21">
        <v>-1354.3150000000001</v>
      </c>
      <c r="G67" s="37">
        <v>0</v>
      </c>
      <c r="H67" s="22"/>
      <c r="I67" s="1"/>
    </row>
    <row r="68" spans="1:9" s="43" customFormat="1" outlineLevel="1" x14ac:dyDescent="0.2">
      <c r="B68" s="13" t="s">
        <v>77</v>
      </c>
      <c r="C68" s="19" t="s">
        <v>12</v>
      </c>
      <c r="D68" s="19" t="s">
        <v>78</v>
      </c>
      <c r="E68" s="15">
        <v>125817.315</v>
      </c>
      <c r="F68" s="16">
        <v>-692.351</v>
      </c>
      <c r="G68" s="15">
        <v>125124.96400000001</v>
      </c>
      <c r="H68" s="22">
        <v>15</v>
      </c>
      <c r="I68" s="44"/>
    </row>
    <row r="69" spans="1:9" outlineLevel="1" x14ac:dyDescent="0.2">
      <c r="B69" s="13" t="s">
        <v>79</v>
      </c>
      <c r="C69" s="14"/>
      <c r="D69" s="19" t="s">
        <v>80</v>
      </c>
      <c r="E69" s="15">
        <f>+E70+E102+E109</f>
        <v>-326691.429</v>
      </c>
      <c r="F69" s="15">
        <f t="shared" ref="F69:G69" si="4">+F70+F102+F109</f>
        <v>-26878.180999999997</v>
      </c>
      <c r="G69" s="15">
        <f t="shared" si="4"/>
        <v>-353569.61</v>
      </c>
      <c r="H69" s="22"/>
      <c r="I69" s="1"/>
    </row>
    <row r="70" spans="1:9" outlineLevel="1" x14ac:dyDescent="0.2">
      <c r="B70" s="13" t="s">
        <v>81</v>
      </c>
      <c r="C70" s="14"/>
      <c r="D70" s="36">
        <v>341</v>
      </c>
      <c r="E70" s="15">
        <v>-242369.73800000001</v>
      </c>
      <c r="F70" s="16">
        <v>-20382.017999999996</v>
      </c>
      <c r="G70" s="15">
        <v>-262751.75599999999</v>
      </c>
      <c r="H70" s="22"/>
      <c r="I70" s="1"/>
    </row>
    <row r="71" spans="1:9" outlineLevel="1" x14ac:dyDescent="0.2">
      <c r="B71" s="18" t="s">
        <v>82</v>
      </c>
      <c r="C71" s="19" t="s">
        <v>12</v>
      </c>
      <c r="D71" s="36">
        <v>3411</v>
      </c>
      <c r="E71" s="20"/>
      <c r="F71" s="21"/>
      <c r="G71" s="20"/>
      <c r="H71" s="22"/>
      <c r="I71" s="1"/>
    </row>
    <row r="72" spans="1:9" outlineLevel="1" x14ac:dyDescent="0.2">
      <c r="B72" s="18" t="s">
        <v>83</v>
      </c>
      <c r="C72" s="19" t="s">
        <v>12</v>
      </c>
      <c r="D72" s="35">
        <v>34111</v>
      </c>
      <c r="E72" s="20"/>
      <c r="F72" s="21"/>
      <c r="G72" s="20"/>
      <c r="H72" s="22"/>
      <c r="I72" s="1"/>
    </row>
    <row r="73" spans="1:9" outlineLevel="1" x14ac:dyDescent="0.2">
      <c r="B73" s="18" t="s">
        <v>84</v>
      </c>
      <c r="C73" s="19" t="s">
        <v>12</v>
      </c>
      <c r="D73" s="35">
        <v>34112</v>
      </c>
      <c r="E73" s="20"/>
      <c r="F73" s="21"/>
      <c r="G73" s="20"/>
      <c r="H73" s="22"/>
      <c r="I73" s="1"/>
    </row>
    <row r="74" spans="1:9" outlineLevel="1" x14ac:dyDescent="0.2">
      <c r="B74" s="18" t="s">
        <v>85</v>
      </c>
      <c r="C74" s="19" t="s">
        <v>12</v>
      </c>
      <c r="D74" s="35">
        <v>34113</v>
      </c>
      <c r="E74" s="20"/>
      <c r="F74" s="21"/>
      <c r="G74" s="20"/>
      <c r="H74" s="22"/>
      <c r="I74" s="1"/>
    </row>
    <row r="75" spans="1:9" outlineLevel="1" x14ac:dyDescent="0.2">
      <c r="B75" s="18" t="s">
        <v>86</v>
      </c>
      <c r="C75" s="19" t="s">
        <v>12</v>
      </c>
      <c r="D75" s="35">
        <v>34114</v>
      </c>
      <c r="E75" s="20"/>
      <c r="F75" s="21"/>
      <c r="G75" s="20"/>
      <c r="H75" s="22"/>
      <c r="I75" s="1"/>
    </row>
    <row r="76" spans="1:9" outlineLevel="1" x14ac:dyDescent="0.2">
      <c r="B76" s="18" t="s">
        <v>87</v>
      </c>
      <c r="C76" s="19" t="s">
        <v>12</v>
      </c>
      <c r="D76" s="35">
        <v>34115</v>
      </c>
      <c r="E76" s="20"/>
      <c r="F76" s="21"/>
      <c r="G76" s="20"/>
      <c r="H76" s="22"/>
      <c r="I76" s="1"/>
    </row>
    <row r="77" spans="1:9" outlineLevel="1" x14ac:dyDescent="0.2">
      <c r="B77" s="18" t="s">
        <v>88</v>
      </c>
      <c r="C77" s="19" t="s">
        <v>12</v>
      </c>
      <c r="D77" s="35">
        <v>34116</v>
      </c>
      <c r="E77" s="20"/>
      <c r="F77" s="21"/>
      <c r="G77" s="20"/>
      <c r="H77" s="22"/>
      <c r="I77" s="1"/>
    </row>
    <row r="78" spans="1:9" outlineLevel="1" x14ac:dyDescent="0.2">
      <c r="A78" s="1"/>
      <c r="B78" s="18" t="s">
        <v>89</v>
      </c>
      <c r="C78" s="19" t="s">
        <v>12</v>
      </c>
      <c r="D78" s="35">
        <v>34117</v>
      </c>
      <c r="E78" s="20"/>
      <c r="F78" s="21"/>
      <c r="G78" s="20"/>
      <c r="H78" s="22"/>
    </row>
    <row r="79" spans="1:9" outlineLevel="1" x14ac:dyDescent="0.2">
      <c r="A79" s="1"/>
      <c r="B79" s="13" t="s">
        <v>39</v>
      </c>
      <c r="C79" s="19" t="s">
        <v>12</v>
      </c>
      <c r="D79" s="36">
        <v>3412</v>
      </c>
      <c r="E79" s="20"/>
      <c r="F79" s="21"/>
      <c r="G79" s="20"/>
      <c r="H79" s="22"/>
    </row>
    <row r="80" spans="1:9" outlineLevel="1" x14ac:dyDescent="0.2">
      <c r="A80" s="44" t="s">
        <v>90</v>
      </c>
      <c r="B80" s="13" t="s">
        <v>91</v>
      </c>
      <c r="C80" s="19" t="s">
        <v>12</v>
      </c>
      <c r="D80" s="34" t="s">
        <v>92</v>
      </c>
      <c r="E80" s="15">
        <f>SUM(E81:E88)</f>
        <v>-15381.663</v>
      </c>
      <c r="F80" s="15">
        <f t="shared" ref="F80:G80" si="5">SUM(F81:F88)</f>
        <v>-1438.1029999999998</v>
      </c>
      <c r="G80" s="15">
        <f t="shared" si="5"/>
        <v>-16819.766</v>
      </c>
      <c r="H80" s="22"/>
    </row>
    <row r="81" spans="1:8" outlineLevel="1" x14ac:dyDescent="0.2">
      <c r="A81" s="1"/>
      <c r="B81" s="18" t="s">
        <v>93</v>
      </c>
      <c r="C81" s="19" t="s">
        <v>12</v>
      </c>
      <c r="D81" s="35">
        <v>34131</v>
      </c>
      <c r="E81" s="20">
        <v>-11799.549000000001</v>
      </c>
      <c r="F81" s="21">
        <v>-1103.2070000000001</v>
      </c>
      <c r="G81" s="20">
        <v>-12902.756000000001</v>
      </c>
      <c r="H81" s="22"/>
    </row>
    <row r="82" spans="1:8" outlineLevel="1" x14ac:dyDescent="0.2">
      <c r="A82" s="1"/>
      <c r="B82" s="18" t="s">
        <v>94</v>
      </c>
      <c r="C82" s="19" t="s">
        <v>12</v>
      </c>
      <c r="D82" s="35">
        <v>34132</v>
      </c>
      <c r="E82" s="20"/>
      <c r="F82" s="21"/>
      <c r="G82" s="20"/>
      <c r="H82" s="22"/>
    </row>
    <row r="83" spans="1:8" outlineLevel="1" x14ac:dyDescent="0.2">
      <c r="A83" s="1"/>
      <c r="B83" s="18" t="s">
        <v>95</v>
      </c>
      <c r="C83" s="19" t="s">
        <v>12</v>
      </c>
      <c r="D83" s="35">
        <v>34133</v>
      </c>
      <c r="E83" s="20"/>
      <c r="F83" s="21"/>
      <c r="G83" s="20"/>
      <c r="H83" s="22"/>
    </row>
    <row r="84" spans="1:8" outlineLevel="1" x14ac:dyDescent="0.2">
      <c r="A84" s="1"/>
      <c r="B84" s="18" t="s">
        <v>96</v>
      </c>
      <c r="C84" s="19" t="s">
        <v>12</v>
      </c>
      <c r="D84" s="35">
        <v>34134</v>
      </c>
      <c r="E84" s="20">
        <v>-1755.33</v>
      </c>
      <c r="F84" s="21">
        <v>-164.1</v>
      </c>
      <c r="G84" s="20">
        <v>-1919.43</v>
      </c>
      <c r="H84" s="22"/>
    </row>
    <row r="85" spans="1:8" outlineLevel="1" x14ac:dyDescent="0.2">
      <c r="A85" s="1"/>
      <c r="B85" s="18" t="s">
        <v>97</v>
      </c>
      <c r="C85" s="19" t="s">
        <v>12</v>
      </c>
      <c r="D85" s="35">
        <v>34135</v>
      </c>
      <c r="E85" s="20">
        <v>-501.19200000000001</v>
      </c>
      <c r="F85" s="21">
        <v>-46.859000000000002</v>
      </c>
      <c r="G85" s="20">
        <v>-548.05100000000004</v>
      </c>
      <c r="H85" s="22"/>
    </row>
    <row r="86" spans="1:8" outlineLevel="1" x14ac:dyDescent="0.2">
      <c r="A86" s="1"/>
      <c r="B86" s="18" t="s">
        <v>98</v>
      </c>
      <c r="C86" s="19" t="s">
        <v>12</v>
      </c>
      <c r="D86" s="35">
        <v>34136</v>
      </c>
      <c r="E86" s="20"/>
      <c r="F86" s="21"/>
      <c r="G86" s="20"/>
      <c r="H86" s="22"/>
    </row>
    <row r="87" spans="1:8" outlineLevel="1" x14ac:dyDescent="0.2">
      <c r="A87" s="1"/>
      <c r="B87" s="18" t="s">
        <v>99</v>
      </c>
      <c r="C87" s="19" t="s">
        <v>12</v>
      </c>
      <c r="D87" s="35">
        <v>34137</v>
      </c>
      <c r="E87" s="20">
        <v>-1325.5920000000001</v>
      </c>
      <c r="F87" s="21">
        <v>-123.937</v>
      </c>
      <c r="G87" s="20">
        <v>-1449.529</v>
      </c>
      <c r="H87" s="22"/>
    </row>
    <row r="88" spans="1:8" outlineLevel="1" x14ac:dyDescent="0.2">
      <c r="A88" s="1"/>
      <c r="B88" s="18" t="s">
        <v>100</v>
      </c>
      <c r="C88" s="19" t="s">
        <v>12</v>
      </c>
      <c r="D88" s="35">
        <v>34138</v>
      </c>
      <c r="E88" s="20"/>
      <c r="F88" s="21"/>
      <c r="G88" s="20"/>
      <c r="H88" s="22"/>
    </row>
    <row r="89" spans="1:8" outlineLevel="1" x14ac:dyDescent="0.2">
      <c r="A89" s="1"/>
      <c r="B89" s="13" t="s">
        <v>101</v>
      </c>
      <c r="C89" s="19" t="s">
        <v>12</v>
      </c>
      <c r="D89" s="36">
        <v>3414</v>
      </c>
      <c r="E89" s="15">
        <f>SUM(E90:E95)</f>
        <v>-166790.18299999999</v>
      </c>
      <c r="F89" s="15">
        <f t="shared" ref="F89:G89" si="6">SUM(F90:F95)</f>
        <v>-14608.073999999999</v>
      </c>
      <c r="G89" s="15">
        <f t="shared" si="6"/>
        <v>-181398.25699999998</v>
      </c>
      <c r="H89" s="22"/>
    </row>
    <row r="90" spans="1:8" outlineLevel="1" x14ac:dyDescent="0.2">
      <c r="A90" s="1"/>
      <c r="B90" s="18" t="s">
        <v>102</v>
      </c>
      <c r="C90" s="19" t="s">
        <v>12</v>
      </c>
      <c r="D90" s="35">
        <v>34141</v>
      </c>
      <c r="E90" s="20">
        <v>-47493.991000000002</v>
      </c>
      <c r="F90" s="21">
        <v>-6618.6059999999998</v>
      </c>
      <c r="G90" s="20">
        <v>-54112.597000000002</v>
      </c>
      <c r="H90" s="22"/>
    </row>
    <row r="91" spans="1:8" outlineLevel="1" x14ac:dyDescent="0.2">
      <c r="A91" s="1"/>
      <c r="B91" s="18" t="s">
        <v>103</v>
      </c>
      <c r="C91" s="19" t="s">
        <v>12</v>
      </c>
      <c r="D91" s="35">
        <v>34142</v>
      </c>
      <c r="E91" s="20">
        <v>-5862.2510000000002</v>
      </c>
      <c r="F91" s="21">
        <v>-548.096</v>
      </c>
      <c r="G91" s="20">
        <v>-6410.3469999999998</v>
      </c>
      <c r="H91" s="22"/>
    </row>
    <row r="92" spans="1:8" outlineLevel="1" x14ac:dyDescent="0.2">
      <c r="A92" s="1"/>
      <c r="B92" s="18" t="s">
        <v>104</v>
      </c>
      <c r="C92" s="19" t="s">
        <v>12</v>
      </c>
      <c r="D92" s="35">
        <v>34143</v>
      </c>
      <c r="E92" s="20">
        <v>-112153.878</v>
      </c>
      <c r="F92" s="21">
        <v>-7321.6959999999999</v>
      </c>
      <c r="G92" s="20">
        <v>-119475.57399999999</v>
      </c>
      <c r="H92" s="22"/>
    </row>
    <row r="93" spans="1:8" outlineLevel="1" x14ac:dyDescent="0.2">
      <c r="A93" s="1"/>
      <c r="B93" s="18" t="s">
        <v>105</v>
      </c>
      <c r="C93" s="19" t="s">
        <v>12</v>
      </c>
      <c r="D93" s="35">
        <v>34144</v>
      </c>
      <c r="E93" s="20"/>
      <c r="F93" s="21"/>
      <c r="G93" s="20"/>
      <c r="H93" s="22"/>
    </row>
    <row r="94" spans="1:8" outlineLevel="1" x14ac:dyDescent="0.2">
      <c r="B94" s="18" t="s">
        <v>106</v>
      </c>
      <c r="C94" s="19" t="s">
        <v>12</v>
      </c>
      <c r="D94" s="35">
        <v>34145</v>
      </c>
      <c r="E94" s="20"/>
      <c r="F94" s="21"/>
      <c r="G94" s="20"/>
      <c r="H94" s="22"/>
    </row>
    <row r="95" spans="1:8" outlineLevel="1" x14ac:dyDescent="0.2">
      <c r="B95" s="18" t="s">
        <v>107</v>
      </c>
      <c r="C95" s="19" t="s">
        <v>12</v>
      </c>
      <c r="D95" s="35">
        <v>34146</v>
      </c>
      <c r="E95" s="20">
        <v>-1280.0630000000001</v>
      </c>
      <c r="F95" s="21">
        <v>-119.676</v>
      </c>
      <c r="G95" s="20">
        <f>+E95+F95</f>
        <v>-1399.739</v>
      </c>
      <c r="H95" s="22"/>
    </row>
    <row r="96" spans="1:8" outlineLevel="1" x14ac:dyDescent="0.2">
      <c r="B96" s="13" t="s">
        <v>108</v>
      </c>
      <c r="C96" s="19" t="s">
        <v>12</v>
      </c>
      <c r="D96" s="36">
        <v>3415</v>
      </c>
      <c r="E96" s="15">
        <f>SUM(E97:E101)</f>
        <v>-60198.093000000001</v>
      </c>
      <c r="F96" s="15">
        <f t="shared" ref="F96:G96" si="7">SUM(F97:F101)</f>
        <v>-4335.84</v>
      </c>
      <c r="G96" s="15">
        <f t="shared" si="7"/>
        <v>-64533.933000000005</v>
      </c>
      <c r="H96" s="22"/>
    </row>
    <row r="97" spans="2:9" outlineLevel="1" x14ac:dyDescent="0.2">
      <c r="B97" s="18" t="s">
        <v>109</v>
      </c>
      <c r="C97" s="19" t="s">
        <v>12</v>
      </c>
      <c r="D97" s="35">
        <v>34151</v>
      </c>
      <c r="E97" s="20">
        <v>-17909.718000000001</v>
      </c>
      <c r="F97" s="21">
        <v>-1273.385</v>
      </c>
      <c r="G97" s="20">
        <v>-19183.102999999999</v>
      </c>
      <c r="H97" s="22"/>
    </row>
    <row r="98" spans="2:9" outlineLevel="1" x14ac:dyDescent="0.2">
      <c r="B98" s="18" t="s">
        <v>110</v>
      </c>
      <c r="C98" s="19" t="s">
        <v>12</v>
      </c>
      <c r="D98" s="35">
        <v>34152</v>
      </c>
      <c r="E98" s="20">
        <v>-9538.6260000000002</v>
      </c>
      <c r="F98" s="21">
        <v>-891.82100000000003</v>
      </c>
      <c r="G98" s="20">
        <v>-10430.447</v>
      </c>
      <c r="H98" s="22"/>
    </row>
    <row r="99" spans="2:9" outlineLevel="1" x14ac:dyDescent="0.2">
      <c r="B99" s="18" t="s">
        <v>111</v>
      </c>
      <c r="C99" s="19" t="s">
        <v>12</v>
      </c>
      <c r="D99" s="35">
        <v>34153</v>
      </c>
      <c r="E99" s="20"/>
      <c r="F99" s="21"/>
      <c r="G99" s="20"/>
      <c r="H99" s="22"/>
    </row>
    <row r="100" spans="2:9" outlineLevel="1" x14ac:dyDescent="0.2">
      <c r="B100" s="18" t="s">
        <v>112</v>
      </c>
      <c r="C100" s="19" t="s">
        <v>12</v>
      </c>
      <c r="D100" s="35">
        <v>34154</v>
      </c>
      <c r="E100" s="20"/>
      <c r="F100" s="21"/>
      <c r="G100" s="20"/>
      <c r="H100" s="22"/>
    </row>
    <row r="101" spans="2:9" outlineLevel="1" x14ac:dyDescent="0.2">
      <c r="B101" s="18" t="s">
        <v>113</v>
      </c>
      <c r="C101" s="19" t="s">
        <v>12</v>
      </c>
      <c r="D101" s="35">
        <v>34155</v>
      </c>
      <c r="E101" s="20">
        <v>-32749.749</v>
      </c>
      <c r="F101" s="21">
        <v>-2170.634</v>
      </c>
      <c r="G101" s="20">
        <v>-34920.383000000002</v>
      </c>
      <c r="H101" s="22"/>
    </row>
    <row r="102" spans="2:9" ht="13.9" customHeight="1" outlineLevel="1" x14ac:dyDescent="0.2">
      <c r="B102" s="38" t="s">
        <v>114</v>
      </c>
      <c r="C102" s="39"/>
      <c r="D102" s="45">
        <v>342</v>
      </c>
      <c r="E102" s="41">
        <f>SUM(E103:E108)</f>
        <v>-40766.798999999999</v>
      </c>
      <c r="F102" s="41">
        <f t="shared" ref="F102:G102" si="8">SUM(F103:F108)</f>
        <v>-6484.0560000000005</v>
      </c>
      <c r="G102" s="41">
        <f t="shared" si="8"/>
        <v>-47250.855000000003</v>
      </c>
      <c r="H102" s="42"/>
    </row>
    <row r="103" spans="2:9" outlineLevel="1" x14ac:dyDescent="0.2">
      <c r="B103" s="18" t="s">
        <v>64</v>
      </c>
      <c r="C103" s="19" t="s">
        <v>12</v>
      </c>
      <c r="D103" s="35">
        <v>3421</v>
      </c>
      <c r="E103" s="20">
        <v>-8346.35</v>
      </c>
      <c r="F103" s="21">
        <v>-1503.5550000000001</v>
      </c>
      <c r="G103" s="20">
        <v>-9849.9050000000007</v>
      </c>
      <c r="H103" s="22"/>
    </row>
    <row r="104" spans="2:9" outlineLevel="1" x14ac:dyDescent="0.2">
      <c r="B104" s="18" t="s">
        <v>115</v>
      </c>
      <c r="C104" s="19" t="s">
        <v>12</v>
      </c>
      <c r="D104" s="35">
        <v>3422</v>
      </c>
      <c r="E104" s="20">
        <v>-13814.945</v>
      </c>
      <c r="F104" s="21">
        <v>-2306.84</v>
      </c>
      <c r="G104" s="20">
        <v>-16121.785</v>
      </c>
      <c r="H104" s="22"/>
    </row>
    <row r="105" spans="2:9" outlineLevel="1" x14ac:dyDescent="0.2">
      <c r="B105" s="18" t="s">
        <v>66</v>
      </c>
      <c r="C105" s="19" t="s">
        <v>12</v>
      </c>
      <c r="D105" s="35">
        <v>3423</v>
      </c>
      <c r="E105" s="20">
        <v>-6471.4790000000003</v>
      </c>
      <c r="F105" s="21">
        <v>-908.19899999999996</v>
      </c>
      <c r="G105" s="20">
        <v>-7379.6779999999999</v>
      </c>
      <c r="H105" s="22"/>
    </row>
    <row r="106" spans="2:9" outlineLevel="1" x14ac:dyDescent="0.2">
      <c r="B106" s="18" t="s">
        <v>116</v>
      </c>
      <c r="C106" s="19" t="s">
        <v>12</v>
      </c>
      <c r="D106" s="35">
        <v>3424</v>
      </c>
      <c r="E106" s="20"/>
      <c r="F106" s="21"/>
      <c r="G106" s="20"/>
      <c r="H106" s="22"/>
    </row>
    <row r="107" spans="2:9" outlineLevel="1" x14ac:dyDescent="0.2">
      <c r="B107" s="18" t="s">
        <v>117</v>
      </c>
      <c r="C107" s="19" t="s">
        <v>12</v>
      </c>
      <c r="D107" s="35">
        <v>3425</v>
      </c>
      <c r="E107" s="20"/>
      <c r="F107" s="21"/>
      <c r="G107" s="20"/>
      <c r="H107" s="22"/>
    </row>
    <row r="108" spans="2:9" outlineLevel="1" x14ac:dyDescent="0.2">
      <c r="B108" s="18" t="s">
        <v>118</v>
      </c>
      <c r="C108" s="19" t="s">
        <v>12</v>
      </c>
      <c r="D108" s="35">
        <v>3426</v>
      </c>
      <c r="E108" s="20">
        <v>-12134.025</v>
      </c>
      <c r="F108" s="21">
        <v>-1765.462</v>
      </c>
      <c r="G108" s="20">
        <v>-13899.486999999999</v>
      </c>
      <c r="H108" s="22"/>
    </row>
    <row r="109" spans="2:9" outlineLevel="1" x14ac:dyDescent="0.2">
      <c r="B109" s="13" t="s">
        <v>119</v>
      </c>
      <c r="C109" s="14"/>
      <c r="D109" s="36">
        <v>343</v>
      </c>
      <c r="E109" s="15">
        <f>SUM(E110:E116)</f>
        <v>-43554.892</v>
      </c>
      <c r="F109" s="15">
        <f t="shared" ref="F109" si="9">SUM(F110:F116)</f>
        <v>-12.106999999999999</v>
      </c>
      <c r="G109" s="15">
        <f>SUM(G110:G116)</f>
        <v>-43566.999000000003</v>
      </c>
      <c r="H109" s="22"/>
      <c r="I109" s="1"/>
    </row>
    <row r="110" spans="2:9" outlineLevel="1" x14ac:dyDescent="0.2">
      <c r="B110" s="46" t="s">
        <v>120</v>
      </c>
      <c r="C110" s="19" t="s">
        <v>12</v>
      </c>
      <c r="D110" s="35">
        <v>3431</v>
      </c>
      <c r="E110" s="20">
        <v>-37135.343000000001</v>
      </c>
      <c r="F110" s="21"/>
      <c r="G110" s="20">
        <v>-37135.343000000001</v>
      </c>
      <c r="H110" s="22"/>
      <c r="I110" s="1"/>
    </row>
    <row r="111" spans="2:9" outlineLevel="1" x14ac:dyDescent="0.2">
      <c r="B111" s="46" t="s">
        <v>121</v>
      </c>
      <c r="C111" s="19" t="s">
        <v>12</v>
      </c>
      <c r="D111" s="35">
        <v>3432</v>
      </c>
      <c r="E111" s="20">
        <v>-5384.0259999999998</v>
      </c>
      <c r="F111" s="21">
        <v>-12.106999999999999</v>
      </c>
      <c r="G111" s="20">
        <v>-5396.1329999999998</v>
      </c>
      <c r="H111" s="22"/>
      <c r="I111" s="1"/>
    </row>
    <row r="112" spans="2:9" outlineLevel="1" x14ac:dyDescent="0.2">
      <c r="B112" s="46" t="s">
        <v>122</v>
      </c>
      <c r="C112" s="19" t="s">
        <v>12</v>
      </c>
      <c r="D112" s="35">
        <v>3433</v>
      </c>
      <c r="E112" s="20"/>
      <c r="F112" s="21"/>
      <c r="G112" s="20"/>
      <c r="H112" s="22"/>
      <c r="I112" s="1"/>
    </row>
    <row r="113" spans="2:9" outlineLevel="1" x14ac:dyDescent="0.2">
      <c r="B113" s="46" t="s">
        <v>123</v>
      </c>
      <c r="C113" s="19" t="s">
        <v>12</v>
      </c>
      <c r="D113" s="35">
        <v>3434</v>
      </c>
      <c r="E113" s="20">
        <v>-1035.5229999999999</v>
      </c>
      <c r="F113" s="21"/>
      <c r="G113" s="20">
        <v>-1035.5229999999999</v>
      </c>
      <c r="H113" s="22"/>
      <c r="I113" s="1"/>
    </row>
    <row r="114" spans="2:9" outlineLevel="1" x14ac:dyDescent="0.2">
      <c r="B114" s="46" t="s">
        <v>124</v>
      </c>
      <c r="C114" s="19" t="s">
        <v>12</v>
      </c>
      <c r="D114" s="35">
        <v>3435</v>
      </c>
      <c r="E114" s="20"/>
      <c r="F114" s="21"/>
      <c r="G114" s="20"/>
      <c r="H114" s="22"/>
      <c r="I114" s="1"/>
    </row>
    <row r="115" spans="2:9" outlineLevel="1" x14ac:dyDescent="0.2">
      <c r="B115" s="46" t="s">
        <v>125</v>
      </c>
      <c r="C115" s="19" t="s">
        <v>12</v>
      </c>
      <c r="D115" s="35">
        <v>3436</v>
      </c>
      <c r="E115" s="20"/>
      <c r="F115" s="21"/>
      <c r="G115" s="20"/>
      <c r="H115" s="22"/>
      <c r="I115" s="1"/>
    </row>
    <row r="116" spans="2:9" outlineLevel="1" x14ac:dyDescent="0.2">
      <c r="B116" s="46" t="s">
        <v>126</v>
      </c>
      <c r="C116" s="19" t="s">
        <v>12</v>
      </c>
      <c r="D116" s="35">
        <v>3437</v>
      </c>
      <c r="E116" s="47"/>
      <c r="F116" s="21"/>
      <c r="G116" s="47"/>
      <c r="H116" s="22"/>
      <c r="I116" s="1"/>
    </row>
    <row r="117" spans="2:9" outlineLevel="1" x14ac:dyDescent="0.2">
      <c r="B117" s="48"/>
      <c r="C117" s="49"/>
      <c r="D117" s="50"/>
      <c r="E117" s="51"/>
      <c r="F117" s="51"/>
      <c r="G117" s="51"/>
      <c r="H117" s="52"/>
      <c r="I117" s="49"/>
    </row>
    <row r="118" spans="2:9" outlineLevel="1" x14ac:dyDescent="0.2">
      <c r="B118" s="13" t="s">
        <v>127</v>
      </c>
      <c r="C118" s="14"/>
      <c r="D118" s="14"/>
      <c r="E118" s="53">
        <v>-614042.88199999987</v>
      </c>
      <c r="F118" s="16">
        <v>175624.106</v>
      </c>
      <c r="G118" s="53">
        <v>-438418.77599999984</v>
      </c>
      <c r="H118" s="22"/>
      <c r="I118" s="1"/>
    </row>
    <row r="119" spans="2:9" outlineLevel="1" x14ac:dyDescent="0.2">
      <c r="B119" s="18" t="s">
        <v>128</v>
      </c>
      <c r="C119" s="19" t="s">
        <v>12</v>
      </c>
      <c r="D119" s="19" t="s">
        <v>129</v>
      </c>
      <c r="E119" s="20">
        <v>-141823.33799999999</v>
      </c>
      <c r="F119" s="21">
        <v>141823.33799999999</v>
      </c>
      <c r="G119" s="20">
        <v>0</v>
      </c>
      <c r="H119" s="22">
        <v>16</v>
      </c>
      <c r="I119" s="1"/>
    </row>
    <row r="120" spans="2:9" outlineLevel="1" x14ac:dyDescent="0.2">
      <c r="B120" s="18" t="s">
        <v>130</v>
      </c>
      <c r="C120" s="19" t="s">
        <v>12</v>
      </c>
      <c r="D120" s="19" t="s">
        <v>131</v>
      </c>
      <c r="E120" s="20">
        <v>-120354.66899999999</v>
      </c>
      <c r="F120" s="21"/>
      <c r="G120" s="20">
        <v>-120354.66899999999</v>
      </c>
      <c r="H120" s="22"/>
      <c r="I120" s="1"/>
    </row>
    <row r="121" spans="2:9" outlineLevel="1" x14ac:dyDescent="0.2">
      <c r="B121" s="18" t="s">
        <v>132</v>
      </c>
      <c r="C121" s="19" t="s">
        <v>12</v>
      </c>
      <c r="D121" s="19" t="s">
        <v>131</v>
      </c>
      <c r="E121" s="20">
        <v>-264682.06199999998</v>
      </c>
      <c r="F121" s="21">
        <v>33250.091</v>
      </c>
      <c r="G121" s="20">
        <v>-231431.97099999996</v>
      </c>
      <c r="H121" s="22">
        <v>17</v>
      </c>
      <c r="I121" s="1"/>
    </row>
    <row r="122" spans="2:9" outlineLevel="1" x14ac:dyDescent="0.2">
      <c r="B122" s="18" t="s">
        <v>133</v>
      </c>
      <c r="C122" s="19" t="s">
        <v>12</v>
      </c>
      <c r="D122" s="19" t="s">
        <v>134</v>
      </c>
      <c r="E122" s="20">
        <v>-46005.712</v>
      </c>
      <c r="F122" s="21">
        <v>550.67700000000002</v>
      </c>
      <c r="G122" s="20">
        <v>-45455.034999999996</v>
      </c>
      <c r="H122" s="22">
        <v>18</v>
      </c>
      <c r="I122" s="1"/>
    </row>
    <row r="123" spans="2:9" outlineLevel="1" x14ac:dyDescent="0.2">
      <c r="B123" s="18" t="s">
        <v>135</v>
      </c>
      <c r="C123" s="19" t="s">
        <v>12</v>
      </c>
      <c r="D123" s="19" t="s">
        <v>136</v>
      </c>
      <c r="E123" s="20">
        <v>-721.923</v>
      </c>
      <c r="F123" s="21"/>
      <c r="G123" s="20">
        <v>-721.923</v>
      </c>
      <c r="H123" s="22"/>
      <c r="I123" s="1"/>
    </row>
    <row r="124" spans="2:9" outlineLevel="1" x14ac:dyDescent="0.2">
      <c r="B124" s="18" t="s">
        <v>137</v>
      </c>
      <c r="C124" s="19" t="s">
        <v>12</v>
      </c>
      <c r="D124" s="19" t="s">
        <v>138</v>
      </c>
      <c r="E124" s="20">
        <v>-40455.178</v>
      </c>
      <c r="F124" s="21"/>
      <c r="G124" s="20">
        <v>-40455.178</v>
      </c>
      <c r="H124" s="22"/>
      <c r="I124" s="1"/>
    </row>
    <row r="125" spans="2:9" outlineLevel="1" x14ac:dyDescent="0.2">
      <c r="B125" s="1"/>
      <c r="C125" s="1"/>
      <c r="D125" s="8"/>
      <c r="E125" s="23"/>
      <c r="F125" s="23"/>
      <c r="G125" s="24"/>
      <c r="H125" s="25"/>
      <c r="I125" s="1"/>
    </row>
    <row r="126" spans="2:9" outlineLevel="1" x14ac:dyDescent="0.2">
      <c r="B126" s="13" t="s">
        <v>139</v>
      </c>
      <c r="C126" s="19"/>
      <c r="D126" s="14"/>
      <c r="E126" s="15">
        <v>-1712339.862</v>
      </c>
      <c r="F126" s="16">
        <v>765306.34100000001</v>
      </c>
      <c r="G126" s="15">
        <v>-947033.52100000007</v>
      </c>
      <c r="H126" s="22"/>
      <c r="I126" s="1"/>
    </row>
    <row r="127" spans="2:9" outlineLevel="1" x14ac:dyDescent="0.2">
      <c r="B127" s="18" t="s">
        <v>128</v>
      </c>
      <c r="C127" s="19" t="s">
        <v>12</v>
      </c>
      <c r="D127" s="19" t="s">
        <v>129</v>
      </c>
      <c r="E127" s="20">
        <v>-195735.51800000001</v>
      </c>
      <c r="F127" s="21">
        <v>195735.51800000001</v>
      </c>
      <c r="G127" s="20">
        <v>0</v>
      </c>
      <c r="H127" s="22">
        <v>19</v>
      </c>
      <c r="I127" s="1"/>
    </row>
    <row r="128" spans="2:9" outlineLevel="1" x14ac:dyDescent="0.2">
      <c r="B128" s="18" t="s">
        <v>132</v>
      </c>
      <c r="C128" s="19" t="s">
        <v>12</v>
      </c>
      <c r="D128" s="19" t="s">
        <v>131</v>
      </c>
      <c r="E128" s="20">
        <v>-1482960.108</v>
      </c>
      <c r="F128" s="21">
        <v>569570.82299999997</v>
      </c>
      <c r="G128" s="20">
        <v>-913389.28500000003</v>
      </c>
      <c r="H128" s="22">
        <v>20</v>
      </c>
      <c r="I128" s="1"/>
    </row>
    <row r="129" spans="2:9" outlineLevel="1" x14ac:dyDescent="0.2">
      <c r="B129" s="18" t="s">
        <v>137</v>
      </c>
      <c r="C129" s="19" t="s">
        <v>12</v>
      </c>
      <c r="D129" s="19" t="s">
        <v>138</v>
      </c>
      <c r="E129" s="20">
        <v>-33644.235999999997</v>
      </c>
      <c r="F129" s="21">
        <v>0</v>
      </c>
      <c r="G129" s="20">
        <v>-33644.235999999997</v>
      </c>
      <c r="H129" s="17"/>
      <c r="I129" s="1"/>
    </row>
    <row r="130" spans="2:9" x14ac:dyDescent="0.2">
      <c r="B130" s="1"/>
      <c r="C130" s="1"/>
      <c r="D130" s="1"/>
      <c r="E130" s="23"/>
      <c r="F130" s="23"/>
      <c r="G130" s="24"/>
      <c r="H130" s="54"/>
      <c r="I130" s="1"/>
    </row>
    <row r="131" spans="2:9" x14ac:dyDescent="0.2">
      <c r="B131" s="55" t="s">
        <v>140</v>
      </c>
      <c r="C131" s="19"/>
      <c r="D131" s="14"/>
      <c r="E131" s="15">
        <f>SUM(E132:E134)</f>
        <v>452281.09499999997</v>
      </c>
      <c r="F131" s="15">
        <f>SUM(F132:F134)</f>
        <v>-752615.848</v>
      </c>
      <c r="G131" s="15">
        <f>SUM(G132:G134)</f>
        <v>-300334.75300000003</v>
      </c>
      <c r="H131" s="17"/>
      <c r="I131" s="1"/>
    </row>
    <row r="132" spans="2:9" x14ac:dyDescent="0.2">
      <c r="B132" s="18" t="s">
        <v>141</v>
      </c>
      <c r="C132" s="19" t="s">
        <v>12</v>
      </c>
      <c r="D132" s="19" t="s">
        <v>142</v>
      </c>
      <c r="E132" s="20">
        <v>-268085.77</v>
      </c>
      <c r="F132" s="21">
        <v>0</v>
      </c>
      <c r="G132" s="20">
        <v>-268085.77</v>
      </c>
      <c r="H132" s="17"/>
      <c r="I132" s="1"/>
    </row>
    <row r="133" spans="2:9" x14ac:dyDescent="0.2">
      <c r="B133" s="18" t="s">
        <v>143</v>
      </c>
      <c r="C133" s="19" t="s">
        <v>12</v>
      </c>
      <c r="D133" s="19" t="s">
        <v>144</v>
      </c>
      <c r="E133" s="20">
        <v>720366.86499999999</v>
      </c>
      <c r="F133" s="21">
        <v>54894.740616859752</v>
      </c>
      <c r="G133" s="20">
        <f>+E133+F133</f>
        <v>775261.60561685974</v>
      </c>
      <c r="H133" s="17"/>
      <c r="I133" s="1"/>
    </row>
    <row r="134" spans="2:9" x14ac:dyDescent="0.2">
      <c r="B134" s="18" t="s">
        <v>145</v>
      </c>
      <c r="C134" s="19" t="s">
        <v>12</v>
      </c>
      <c r="D134" s="19" t="s">
        <v>144</v>
      </c>
      <c r="E134" s="20">
        <v>0</v>
      </c>
      <c r="F134" s="21">
        <f>-752615.848-F133</f>
        <v>-807510.58861685975</v>
      </c>
      <c r="G134" s="20">
        <f>+E134+F134</f>
        <v>-807510.58861685975</v>
      </c>
      <c r="H134" s="17"/>
      <c r="I1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2019-07-31T20:17:16Z</dcterms:created>
  <dcterms:modified xsi:type="dcterms:W3CDTF">2019-07-31T20:18:40Z</dcterms:modified>
</cp:coreProperties>
</file>