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20" yWindow="-120" windowWidth="20730" windowHeight="11160" tabRatio="824" activeTab="6"/>
  </bookViews>
  <sheets>
    <sheet name="Luz LIMA y CO" sheetId="1" r:id="rId1"/>
    <sheet name="Hoja2" sheetId="10" r:id="rId2"/>
    <sheet name="Agua LIMA y CO" sheetId="2" r:id="rId3"/>
    <sheet name="Hoja1" sheetId="9" r:id="rId4"/>
    <sheet name="Luz OD" sheetId="3" r:id="rId5"/>
    <sheet name="Agua OD" sheetId="8" r:id="rId6"/>
    <sheet name="Renteseg Agua y Luz" sheetId="5" r:id="rId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10"/>
  <c r="E40"/>
  <c r="D40"/>
  <c r="C40"/>
  <c r="B40"/>
  <c r="G39"/>
  <c r="G38"/>
  <c r="G37"/>
  <c r="G36"/>
  <c r="G35"/>
  <c r="G34"/>
  <c r="G33"/>
  <c r="G32"/>
  <c r="G31"/>
  <c r="G30"/>
  <c r="G29"/>
  <c r="G28"/>
  <c r="G40" s="1"/>
  <c r="F19"/>
  <c r="E19"/>
  <c r="D19"/>
  <c r="C19"/>
  <c r="B19"/>
  <c r="G18"/>
  <c r="G17"/>
  <c r="G16"/>
  <c r="G15"/>
  <c r="G14"/>
  <c r="G13"/>
  <c r="G12"/>
  <c r="G11"/>
  <c r="G10"/>
  <c r="G9"/>
  <c r="G8"/>
  <c r="G7"/>
  <c r="D39" i="9"/>
  <c r="C39"/>
  <c r="B39"/>
  <c r="E29"/>
  <c r="E28"/>
  <c r="E27"/>
  <c r="D18"/>
  <c r="C18"/>
  <c r="B18"/>
  <c r="E8"/>
  <c r="E7"/>
  <c r="E6"/>
  <c r="G19" i="10" l="1"/>
  <c r="E39" i="9"/>
  <c r="G17" i="1"/>
  <c r="H18"/>
  <c r="H15"/>
  <c r="H14"/>
  <c r="G16"/>
  <c r="G12"/>
  <c r="F21" i="2"/>
  <c r="F18"/>
  <c r="F17"/>
  <c r="F11"/>
  <c r="W10" i="3" l="1"/>
  <c r="U119" i="8"/>
  <c r="P119"/>
  <c r="O119"/>
  <c r="N119"/>
  <c r="J119"/>
  <c r="I119"/>
  <c r="H119"/>
  <c r="D119"/>
  <c r="C119"/>
  <c r="B119"/>
  <c r="Q118"/>
  <c r="K118"/>
  <c r="E118"/>
  <c r="Q117"/>
  <c r="K117"/>
  <c r="E117"/>
  <c r="Q116"/>
  <c r="K116"/>
  <c r="E116"/>
  <c r="Q115"/>
  <c r="K115"/>
  <c r="E115"/>
  <c r="Q114"/>
  <c r="K114"/>
  <c r="E114"/>
  <c r="Q113"/>
  <c r="K113"/>
  <c r="E113"/>
  <c r="Q112"/>
  <c r="K112"/>
  <c r="E112"/>
  <c r="Q111"/>
  <c r="K111"/>
  <c r="E111"/>
  <c r="Q110"/>
  <c r="K110"/>
  <c r="E110"/>
  <c r="Q109"/>
  <c r="K109"/>
  <c r="E109"/>
  <c r="Q108"/>
  <c r="K108"/>
  <c r="E108"/>
  <c r="Q107"/>
  <c r="K107"/>
  <c r="E107"/>
  <c r="V99"/>
  <c r="U99"/>
  <c r="T99"/>
  <c r="P99"/>
  <c r="O99"/>
  <c r="N99"/>
  <c r="J99"/>
  <c r="I99"/>
  <c r="H99"/>
  <c r="D99"/>
  <c r="C99"/>
  <c r="B99"/>
  <c r="W98"/>
  <c r="Q98"/>
  <c r="K98"/>
  <c r="E98"/>
  <c r="W97"/>
  <c r="Q97"/>
  <c r="K97"/>
  <c r="E97"/>
  <c r="W96"/>
  <c r="Q96"/>
  <c r="K96"/>
  <c r="E96"/>
  <c r="W95"/>
  <c r="Q95"/>
  <c r="K95"/>
  <c r="E95"/>
  <c r="W94"/>
  <c r="Q94"/>
  <c r="K94"/>
  <c r="E94"/>
  <c r="W93"/>
  <c r="Q93"/>
  <c r="K93"/>
  <c r="E93"/>
  <c r="W92"/>
  <c r="Q92"/>
  <c r="K92"/>
  <c r="E92"/>
  <c r="W91"/>
  <c r="Q91"/>
  <c r="K91"/>
  <c r="E91"/>
  <c r="W90"/>
  <c r="Q90"/>
  <c r="K90"/>
  <c r="E90"/>
  <c r="W89"/>
  <c r="Q89"/>
  <c r="K89"/>
  <c r="E89"/>
  <c r="W88"/>
  <c r="Q88"/>
  <c r="K88"/>
  <c r="E88"/>
  <c r="W87"/>
  <c r="Q87"/>
  <c r="K87"/>
  <c r="E87"/>
  <c r="E99" s="1"/>
  <c r="V79"/>
  <c r="U79"/>
  <c r="T79"/>
  <c r="P79"/>
  <c r="O79"/>
  <c r="N79"/>
  <c r="J79"/>
  <c r="I79"/>
  <c r="H79"/>
  <c r="D79"/>
  <c r="C79"/>
  <c r="B79"/>
  <c r="W78"/>
  <c r="Q78"/>
  <c r="K78"/>
  <c r="E78"/>
  <c r="W77"/>
  <c r="Q77"/>
  <c r="K77"/>
  <c r="E77"/>
  <c r="W76"/>
  <c r="Q76"/>
  <c r="K76"/>
  <c r="E76"/>
  <c r="W75"/>
  <c r="Q75"/>
  <c r="K75"/>
  <c r="E75"/>
  <c r="W74"/>
  <c r="Q74"/>
  <c r="K74"/>
  <c r="E74"/>
  <c r="W73"/>
  <c r="Q73"/>
  <c r="K73"/>
  <c r="E73"/>
  <c r="W72"/>
  <c r="Q72"/>
  <c r="K72"/>
  <c r="E72"/>
  <c r="W71"/>
  <c r="Q71"/>
  <c r="K71"/>
  <c r="E71"/>
  <c r="W70"/>
  <c r="Q70"/>
  <c r="K70"/>
  <c r="E70"/>
  <c r="W69"/>
  <c r="Q69"/>
  <c r="K69"/>
  <c r="E69"/>
  <c r="W68"/>
  <c r="Q68"/>
  <c r="K68"/>
  <c r="E68"/>
  <c r="W67"/>
  <c r="W79" s="1"/>
  <c r="Q67"/>
  <c r="K67"/>
  <c r="E67"/>
  <c r="E79" s="1"/>
  <c r="V59"/>
  <c r="U59"/>
  <c r="T59"/>
  <c r="P59"/>
  <c r="O59"/>
  <c r="N59"/>
  <c r="J59"/>
  <c r="I59"/>
  <c r="H59"/>
  <c r="D59"/>
  <c r="C59"/>
  <c r="B59"/>
  <c r="W58"/>
  <c r="Q58"/>
  <c r="K58"/>
  <c r="E58"/>
  <c r="W57"/>
  <c r="Q57"/>
  <c r="K57"/>
  <c r="E57"/>
  <c r="W56"/>
  <c r="Q56"/>
  <c r="K56"/>
  <c r="E56"/>
  <c r="W55"/>
  <c r="Q55"/>
  <c r="K55"/>
  <c r="E55"/>
  <c r="W54"/>
  <c r="Q54"/>
  <c r="K54"/>
  <c r="E54"/>
  <c r="W53"/>
  <c r="Q53"/>
  <c r="K53"/>
  <c r="E53"/>
  <c r="W52"/>
  <c r="Q52"/>
  <c r="K52"/>
  <c r="E52"/>
  <c r="W51"/>
  <c r="Q51"/>
  <c r="K51"/>
  <c r="E51"/>
  <c r="W50"/>
  <c r="Q50"/>
  <c r="K50"/>
  <c r="E50"/>
  <c r="W49"/>
  <c r="Q49"/>
  <c r="K49"/>
  <c r="E49"/>
  <c r="W48"/>
  <c r="Q48"/>
  <c r="K48"/>
  <c r="E48"/>
  <c r="W47"/>
  <c r="W59" s="1"/>
  <c r="Q47"/>
  <c r="Q59" s="1"/>
  <c r="K47"/>
  <c r="K59" s="1"/>
  <c r="E47"/>
  <c r="E59" s="1"/>
  <c r="V39"/>
  <c r="U39"/>
  <c r="T39"/>
  <c r="P39"/>
  <c r="O39"/>
  <c r="N39"/>
  <c r="J39"/>
  <c r="I39"/>
  <c r="H39"/>
  <c r="D39"/>
  <c r="C39"/>
  <c r="B39"/>
  <c r="W38"/>
  <c r="Q38"/>
  <c r="K38"/>
  <c r="E38"/>
  <c r="W37"/>
  <c r="Q37"/>
  <c r="K37"/>
  <c r="E37"/>
  <c r="W36"/>
  <c r="Q36"/>
  <c r="K36"/>
  <c r="E36"/>
  <c r="W35"/>
  <c r="Q35"/>
  <c r="K35"/>
  <c r="E35"/>
  <c r="W34"/>
  <c r="Q34"/>
  <c r="K34"/>
  <c r="E34"/>
  <c r="W33"/>
  <c r="Q33"/>
  <c r="K33"/>
  <c r="E33"/>
  <c r="W32"/>
  <c r="Q32"/>
  <c r="K32"/>
  <c r="E32"/>
  <c r="W31"/>
  <c r="Q31"/>
  <c r="K31"/>
  <c r="E31"/>
  <c r="W30"/>
  <c r="Q30"/>
  <c r="K30"/>
  <c r="E30"/>
  <c r="W29"/>
  <c r="Q29"/>
  <c r="K29"/>
  <c r="E29"/>
  <c r="W28"/>
  <c r="Q28"/>
  <c r="K28"/>
  <c r="E28"/>
  <c r="W27"/>
  <c r="W39" s="1"/>
  <c r="Q27"/>
  <c r="K27"/>
  <c r="E27"/>
  <c r="E39" s="1"/>
  <c r="V18"/>
  <c r="U18"/>
  <c r="T18"/>
  <c r="P18"/>
  <c r="O18"/>
  <c r="N18"/>
  <c r="J18"/>
  <c r="I18"/>
  <c r="H18"/>
  <c r="D18"/>
  <c r="C18"/>
  <c r="B18"/>
  <c r="W17"/>
  <c r="Q17"/>
  <c r="K17"/>
  <c r="E17"/>
  <c r="W16"/>
  <c r="Q16"/>
  <c r="K16"/>
  <c r="E16"/>
  <c r="W15"/>
  <c r="Q15"/>
  <c r="K15"/>
  <c r="E15"/>
  <c r="W14"/>
  <c r="Q14"/>
  <c r="K14"/>
  <c r="E14"/>
  <c r="W13"/>
  <c r="Q13"/>
  <c r="K13"/>
  <c r="E13"/>
  <c r="W12"/>
  <c r="Q12"/>
  <c r="K12"/>
  <c r="E12"/>
  <c r="W11"/>
  <c r="Q11"/>
  <c r="K11"/>
  <c r="E11"/>
  <c r="W10"/>
  <c r="Q10"/>
  <c r="K10"/>
  <c r="E10"/>
  <c r="W9"/>
  <c r="Q9"/>
  <c r="K9"/>
  <c r="E9"/>
  <c r="W8"/>
  <c r="Q8"/>
  <c r="K8"/>
  <c r="E8"/>
  <c r="W7"/>
  <c r="Q7"/>
  <c r="K7"/>
  <c r="E7"/>
  <c r="W6"/>
  <c r="Q6"/>
  <c r="K6"/>
  <c r="K18" s="1"/>
  <c r="E6"/>
  <c r="E18" s="1"/>
  <c r="Q27" i="3"/>
  <c r="Q28"/>
  <c r="Q29"/>
  <c r="Q30"/>
  <c r="Q31"/>
  <c r="Q32"/>
  <c r="Q33"/>
  <c r="Q34"/>
  <c r="Q35"/>
  <c r="Q36"/>
  <c r="Q37"/>
  <c r="Q38"/>
  <c r="O39"/>
  <c r="P39"/>
  <c r="E87"/>
  <c r="E88"/>
  <c r="E89"/>
  <c r="E90"/>
  <c r="E91"/>
  <c r="E92"/>
  <c r="E93"/>
  <c r="E94"/>
  <c r="E95"/>
  <c r="E96"/>
  <c r="E97"/>
  <c r="E98"/>
  <c r="C99"/>
  <c r="D99"/>
  <c r="K107"/>
  <c r="K108"/>
  <c r="K109"/>
  <c r="K110"/>
  <c r="K111"/>
  <c r="K112"/>
  <c r="K113"/>
  <c r="K114"/>
  <c r="K115"/>
  <c r="K116"/>
  <c r="K117"/>
  <c r="K118"/>
  <c r="I119"/>
  <c r="J119"/>
  <c r="W67"/>
  <c r="W68"/>
  <c r="W69"/>
  <c r="W70"/>
  <c r="W71"/>
  <c r="W72"/>
  <c r="W73"/>
  <c r="W74"/>
  <c r="W75"/>
  <c r="W76"/>
  <c r="W77"/>
  <c r="W78"/>
  <c r="U79"/>
  <c r="V79"/>
  <c r="E67"/>
  <c r="E68"/>
  <c r="E69"/>
  <c r="E70"/>
  <c r="E71"/>
  <c r="E72"/>
  <c r="E73"/>
  <c r="E74"/>
  <c r="E75"/>
  <c r="E76"/>
  <c r="E77"/>
  <c r="E78"/>
  <c r="C79"/>
  <c r="D79"/>
  <c r="Q39" i="8" l="1"/>
  <c r="K119"/>
  <c r="W18"/>
  <c r="W99"/>
  <c r="K99"/>
  <c r="Q99"/>
  <c r="E119"/>
  <c r="Q79"/>
  <c r="Q119"/>
  <c r="K79"/>
  <c r="K39"/>
  <c r="Q18"/>
  <c r="K119" i="3"/>
  <c r="W79"/>
  <c r="E79"/>
  <c r="E99"/>
  <c r="Q39"/>
  <c r="K67"/>
  <c r="K68"/>
  <c r="H10" i="1"/>
  <c r="F13" i="2"/>
  <c r="H7" i="1"/>
  <c r="G8"/>
  <c r="G9"/>
  <c r="H11"/>
  <c r="F14" i="2"/>
  <c r="F10"/>
  <c r="T18" i="3" l="1"/>
  <c r="H79" l="1"/>
  <c r="K69"/>
  <c r="K70"/>
  <c r="K79" s="1"/>
  <c r="K71"/>
  <c r="K72"/>
  <c r="K73"/>
  <c r="K74"/>
  <c r="K75"/>
  <c r="K76"/>
  <c r="K77"/>
  <c r="K78"/>
  <c r="B79"/>
  <c r="I18"/>
  <c r="J18"/>
  <c r="H18"/>
  <c r="K7"/>
  <c r="K8"/>
  <c r="K9"/>
  <c r="K10"/>
  <c r="K11"/>
  <c r="K12"/>
  <c r="K13"/>
  <c r="K14"/>
  <c r="K15"/>
  <c r="K16"/>
  <c r="K17"/>
  <c r="K6"/>
  <c r="Q68"/>
  <c r="Q69"/>
  <c r="Q70"/>
  <c r="Q71"/>
  <c r="Q72"/>
  <c r="Q73"/>
  <c r="Q74"/>
  <c r="Q75"/>
  <c r="Q76"/>
  <c r="Q77"/>
  <c r="Q78"/>
  <c r="Q67"/>
  <c r="N79"/>
  <c r="B119"/>
  <c r="E108"/>
  <c r="E109"/>
  <c r="E110"/>
  <c r="E111"/>
  <c r="E112"/>
  <c r="E113"/>
  <c r="E114"/>
  <c r="E115"/>
  <c r="E116"/>
  <c r="E117"/>
  <c r="E118"/>
  <c r="E107"/>
  <c r="T79"/>
  <c r="O99"/>
  <c r="P99"/>
  <c r="N99"/>
  <c r="Q88"/>
  <c r="Q89"/>
  <c r="Q90"/>
  <c r="Q91"/>
  <c r="Q92"/>
  <c r="Q93"/>
  <c r="Q94"/>
  <c r="Q95"/>
  <c r="Q96"/>
  <c r="Q97"/>
  <c r="Q98"/>
  <c r="Q87"/>
  <c r="T59"/>
  <c r="W48"/>
  <c r="W49"/>
  <c r="W50"/>
  <c r="W51"/>
  <c r="W52"/>
  <c r="W53"/>
  <c r="W54"/>
  <c r="W55"/>
  <c r="W56"/>
  <c r="W57"/>
  <c r="W58"/>
  <c r="W47"/>
  <c r="N119"/>
  <c r="Q108"/>
  <c r="Q109"/>
  <c r="Q110"/>
  <c r="Q111"/>
  <c r="Q112"/>
  <c r="Q113"/>
  <c r="Q114"/>
  <c r="Q115"/>
  <c r="Q116"/>
  <c r="Q117"/>
  <c r="Q118"/>
  <c r="Q107"/>
  <c r="P119"/>
  <c r="Q56"/>
  <c r="Q57"/>
  <c r="Q58"/>
  <c r="W88"/>
  <c r="W89"/>
  <c r="W90"/>
  <c r="W91"/>
  <c r="W92"/>
  <c r="W93"/>
  <c r="W94"/>
  <c r="W95"/>
  <c r="W96"/>
  <c r="W97"/>
  <c r="W98"/>
  <c r="W87"/>
  <c r="K88"/>
  <c r="K89"/>
  <c r="K90"/>
  <c r="K91"/>
  <c r="K92"/>
  <c r="K93"/>
  <c r="K94"/>
  <c r="K95"/>
  <c r="K96"/>
  <c r="K97"/>
  <c r="K98"/>
  <c r="K87"/>
  <c r="K56"/>
  <c r="K57"/>
  <c r="K58"/>
  <c r="E48"/>
  <c r="E49"/>
  <c r="E50"/>
  <c r="E51"/>
  <c r="E52"/>
  <c r="E53"/>
  <c r="E54"/>
  <c r="E55"/>
  <c r="E56"/>
  <c r="E57"/>
  <c r="E58"/>
  <c r="E47"/>
  <c r="B59"/>
  <c r="T39"/>
  <c r="W28"/>
  <c r="W29"/>
  <c r="W30"/>
  <c r="W31"/>
  <c r="W32"/>
  <c r="W33"/>
  <c r="W34"/>
  <c r="W35"/>
  <c r="W36"/>
  <c r="W37"/>
  <c r="W38"/>
  <c r="W27"/>
  <c r="N39"/>
  <c r="K28"/>
  <c r="K29"/>
  <c r="K30"/>
  <c r="K31"/>
  <c r="K32"/>
  <c r="K33"/>
  <c r="K34"/>
  <c r="K35"/>
  <c r="K36"/>
  <c r="K37"/>
  <c r="K38"/>
  <c r="K27"/>
  <c r="H39"/>
  <c r="E28"/>
  <c r="E29"/>
  <c r="E30"/>
  <c r="E31"/>
  <c r="E32"/>
  <c r="E33"/>
  <c r="E34"/>
  <c r="E35"/>
  <c r="E36"/>
  <c r="E37"/>
  <c r="E38"/>
  <c r="E27"/>
  <c r="B39"/>
  <c r="W15"/>
  <c r="W16"/>
  <c r="W17"/>
  <c r="N18"/>
  <c r="Q7"/>
  <c r="Q8"/>
  <c r="Q9"/>
  <c r="Q10"/>
  <c r="Q11"/>
  <c r="Q12"/>
  <c r="Q13"/>
  <c r="Q14"/>
  <c r="Q15"/>
  <c r="Q16"/>
  <c r="Q17"/>
  <c r="Q6"/>
  <c r="E7"/>
  <c r="E8"/>
  <c r="E9"/>
  <c r="E10"/>
  <c r="E11"/>
  <c r="E12"/>
  <c r="E13"/>
  <c r="E14"/>
  <c r="E15"/>
  <c r="E16"/>
  <c r="E17"/>
  <c r="E6"/>
  <c r="B18"/>
  <c r="F56" i="2"/>
  <c r="F52"/>
  <c r="F51"/>
  <c r="F53"/>
  <c r="F46"/>
  <c r="F48"/>
  <c r="F49"/>
  <c r="E58"/>
  <c r="D58"/>
  <c r="F57"/>
  <c r="F55"/>
  <c r="F54"/>
  <c r="F50"/>
  <c r="F47"/>
  <c r="H44" i="1"/>
  <c r="H45"/>
  <c r="H46"/>
  <c r="H47"/>
  <c r="H48"/>
  <c r="H49"/>
  <c r="H50"/>
  <c r="H51"/>
  <c r="H52"/>
  <c r="H53"/>
  <c r="H54"/>
  <c r="H43"/>
  <c r="M16" i="5"/>
  <c r="M17"/>
  <c r="M18"/>
  <c r="Q119" i="3" l="1"/>
  <c r="Q99"/>
  <c r="E119"/>
  <c r="K99"/>
  <c r="Q79"/>
  <c r="E18"/>
  <c r="E39"/>
  <c r="W59"/>
  <c r="E59"/>
  <c r="W39"/>
  <c r="K39"/>
  <c r="Q18"/>
  <c r="K18"/>
  <c r="Q55"/>
  <c r="Q54"/>
  <c r="Q53"/>
  <c r="K55"/>
  <c r="K54"/>
  <c r="K53"/>
  <c r="W9"/>
  <c r="W11"/>
  <c r="W12"/>
  <c r="W13"/>
  <c r="W14"/>
  <c r="M13" i="5"/>
  <c r="M14"/>
  <c r="M15"/>
  <c r="H42" i="1"/>
  <c r="H40"/>
  <c r="H39"/>
  <c r="H38"/>
  <c r="H35" s="1"/>
  <c r="H36"/>
  <c r="H32"/>
  <c r="F45" i="2"/>
  <c r="F43"/>
  <c r="F42"/>
  <c r="F41"/>
  <c r="F39"/>
  <c r="F38"/>
  <c r="F35"/>
  <c r="M10" i="5" l="1"/>
  <c r="M11"/>
  <c r="M12"/>
  <c r="Q50" i="3"/>
  <c r="Q51"/>
  <c r="Q52"/>
  <c r="K50"/>
  <c r="K51"/>
  <c r="K52"/>
  <c r="H20" i="1"/>
  <c r="H24"/>
  <c r="H26"/>
  <c r="H23" s="1"/>
  <c r="H27"/>
  <c r="H28"/>
  <c r="H30"/>
  <c r="F30" i="2"/>
  <c r="F33"/>
  <c r="F29"/>
  <c r="F26"/>
  <c r="F31"/>
  <c r="F27"/>
  <c r="F23" l="1"/>
  <c r="H16" i="1" l="1"/>
  <c r="H12" l="1"/>
  <c r="L19" i="5" l="1"/>
  <c r="K19"/>
  <c r="J19"/>
  <c r="M9"/>
  <c r="M8"/>
  <c r="M7"/>
  <c r="E21"/>
  <c r="D21"/>
  <c r="C21"/>
  <c r="B21"/>
  <c r="F21"/>
  <c r="M19" l="1"/>
  <c r="G21"/>
  <c r="P79" i="3"/>
  <c r="F19" i="2"/>
  <c r="F15"/>
  <c r="E55" i="1" l="1"/>
  <c r="F55"/>
  <c r="D55"/>
  <c r="C55"/>
  <c r="F58" i="2" l="1"/>
  <c r="U119" i="3" l="1"/>
  <c r="O79"/>
  <c r="J79"/>
  <c r="I79"/>
  <c r="D119"/>
  <c r="C119"/>
  <c r="V59"/>
  <c r="U59"/>
  <c r="O119"/>
  <c r="H119"/>
  <c r="P59"/>
  <c r="O59"/>
  <c r="N59"/>
  <c r="Q49"/>
  <c r="Q48"/>
  <c r="Q47"/>
  <c r="V99"/>
  <c r="U99"/>
  <c r="T99"/>
  <c r="J99"/>
  <c r="I99"/>
  <c r="H99"/>
  <c r="B99"/>
  <c r="J59"/>
  <c r="I59"/>
  <c r="H59"/>
  <c r="K49"/>
  <c r="K48"/>
  <c r="K47"/>
  <c r="D59"/>
  <c r="C59"/>
  <c r="V39"/>
  <c r="U39"/>
  <c r="J39"/>
  <c r="I39"/>
  <c r="D39"/>
  <c r="C39"/>
  <c r="V18"/>
  <c r="U18"/>
  <c r="P18"/>
  <c r="O18"/>
  <c r="D18"/>
  <c r="C18"/>
  <c r="W8"/>
  <c r="W7"/>
  <c r="W6"/>
  <c r="H8" i="1"/>
  <c r="W18" i="3" l="1"/>
  <c r="H55" i="1"/>
  <c r="G55"/>
  <c r="W99" i="3"/>
  <c r="Q59"/>
  <c r="K59"/>
  <c r="C58" i="2"/>
</calcChain>
</file>

<file path=xl/sharedStrings.xml><?xml version="1.0" encoding="utf-8"?>
<sst xmlns="http://schemas.openxmlformats.org/spreadsheetml/2006/main" count="566" uniqueCount="75">
  <si>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</si>
  <si>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</si>
  <si>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</si>
  <si>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</si>
  <si>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</si>
  <si>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</si>
  <si>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</si>
  <si>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</si>
  <si>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</si>
  <si>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</si>
  <si>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Callao</t>
  </si>
  <si>
    <t>SJL</t>
  </si>
  <si>
    <t>Bolivia</t>
  </si>
  <si>
    <t>Boliva</t>
  </si>
  <si>
    <t>Consumo de Energía activa (KW.h)</t>
  </si>
  <si>
    <t>Hora punta  (Kwh)</t>
  </si>
  <si>
    <t>Fuera de Hora  punta          (Kwh)</t>
  </si>
  <si>
    <t>Total                (Kwh)</t>
  </si>
  <si>
    <t>Promedio</t>
  </si>
  <si>
    <t>Sede Amazonas</t>
  </si>
  <si>
    <t>Sede Apurimac</t>
  </si>
  <si>
    <t>Sede Arequipa</t>
  </si>
  <si>
    <t>Sede Ayacucho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</si>
  <si>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</si>
  <si>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</si>
  <si>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</si>
  <si>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</si>
  <si>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</si>
  <si>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</si>
  <si>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</si>
  <si>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</si>
  <si>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</si>
  <si>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</si>
  <si>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</si>
  <si>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</si>
  <si>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</si>
  <si>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Madre de Dios</t>
  </si>
  <si>
    <t>Sede San Martin</t>
  </si>
  <si>
    <t>Sede la Libertad</t>
  </si>
  <si>
    <t>Sede Lambayeque</t>
  </si>
  <si>
    <t>Sede Loreto</t>
  </si>
  <si>
    <t>COU JULIACA (*)</t>
  </si>
  <si>
    <t>(*) convenio de pago con el propietario por S/. 50.00 soles mensuales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</si>
  <si>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</si>
  <si>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</si>
  <si>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</si>
  <si>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 xml:space="preserve"> OSIPTEL asume pagos del  30%</t>
  </si>
  <si>
    <t>(*) El propietario del inmueble paga el total del recibo.</t>
  </si>
  <si>
    <t>(*) El propietario paga el recibo.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</si>
  <si>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</si>
  <si>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</si>
  <si>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</si>
  <si>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</si>
  <si>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</si>
  <si>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</si>
  <si>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>Sede Pucallpa</t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</si>
  <si>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</si>
  <si>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>* el pago se realiza entre 3 arrendatarios</t>
  </si>
  <si>
    <r>
      <t xml:space="preserve">SEDE SJL Suministro Nº </t>
    </r>
    <r>
      <rPr>
        <b/>
        <sz val="10"/>
        <color rgb="FFFF0000"/>
        <rFont val="Arial"/>
        <family val="2"/>
      </rPr>
      <t>5145203-5</t>
    </r>
  </si>
  <si>
    <r>
      <t xml:space="preserve">SEDE LA PROSA Sumistro Nº </t>
    </r>
    <r>
      <rPr>
        <b/>
        <sz val="11"/>
        <color rgb="FFFF0000"/>
        <rFont val="Arial"/>
        <family val="2"/>
      </rPr>
      <t>1296389</t>
    </r>
  </si>
  <si>
    <t>OFICINA DE RENTESEG</t>
  </si>
  <si>
    <t xml:space="preserve">OFICINA DE RENTESEG </t>
  </si>
  <si>
    <t>(*) convenio de pago con el propietario por S/. 400.00 soles mensuales</t>
  </si>
  <si>
    <t>PROMEDIO</t>
  </si>
  <si>
    <t>Pueblo Libre</t>
  </si>
  <si>
    <t>Pueblo libre</t>
  </si>
  <si>
    <t>SEDE Peblo libre Suministro Nº</t>
  </si>
  <si>
    <t>CONSUMO DE AGUA POTABLE - 2022</t>
  </si>
  <si>
    <t>CONSUMO DE AGUA PARQUE NORTE - 2022</t>
  </si>
  <si>
    <t>CONSUMO DE ENERGIA ELECTRICA - 2022</t>
  </si>
  <si>
    <t>(*)Hay un convenio con el propietario por S/15,00 mensuales</t>
  </si>
  <si>
    <t>Sede Ancash</t>
  </si>
  <si>
    <r>
      <t>Indice de consumo de agua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 número de personas)</t>
    </r>
  </si>
  <si>
    <t>CONSUMO DE AGUA LA PROSA - 2022</t>
  </si>
  <si>
    <r>
      <t xml:space="preserve">SEDE PARQUE NORTE Sumistro Nº </t>
    </r>
    <r>
      <rPr>
        <b/>
        <sz val="11"/>
        <color rgb="FFFF0000"/>
        <rFont val="Arial"/>
        <family val="2"/>
      </rPr>
      <t>404026</t>
    </r>
  </si>
</sst>
</file>

<file path=xl/styles.xml><?xml version="1.0" encoding="utf-8"?>
<styleSheet xmlns="http://schemas.openxmlformats.org/spreadsheetml/2006/main">
  <numFmts count="1">
    <numFmt numFmtId="164" formatCode="_ &quot;S/&quot;\ * #,##0.00_ ;_ &quot;S/&quot;\ * \-#,##0.00_ ;_ &quot;S/&quot;\ * &quot;-&quot;??_ ;_ @_ 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9" fillId="0" borderId="0" applyFont="0" applyFill="0" applyBorder="0" applyAlignment="0" applyProtection="0"/>
  </cellStyleXfs>
  <cellXfs count="352">
    <xf numFmtId="0" fontId="0" fillId="0" borderId="0" xfId="0"/>
    <xf numFmtId="0" fontId="6" fillId="0" borderId="0" xfId="0" applyFont="1"/>
    <xf numFmtId="0" fontId="3" fillId="0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3" fillId="2" borderId="4" xfId="0" applyFont="1" applyFill="1" applyBorder="1"/>
    <xf numFmtId="0" fontId="1" fillId="2" borderId="4" xfId="0" applyFont="1" applyFill="1" applyBorder="1"/>
    <xf numFmtId="0" fontId="1" fillId="0" borderId="0" xfId="0" applyFont="1" applyFill="1" applyAlignment="1">
      <alignment horizontal="left"/>
    </xf>
    <xf numFmtId="17" fontId="7" fillId="0" borderId="20" xfId="0" applyNumberFormat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0" fontId="7" fillId="0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center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4" fontId="7" fillId="2" borderId="22" xfId="1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0" fontId="7" fillId="2" borderId="29" xfId="0" applyFont="1" applyFill="1" applyBorder="1" applyAlignment="1">
      <alignment horizontal="center" vertical="center" wrapText="1"/>
    </xf>
    <xf numFmtId="4" fontId="5" fillId="2" borderId="37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4" fontId="5" fillId="2" borderId="20" xfId="1" applyNumberFormat="1" applyFont="1" applyFill="1" applyBorder="1" applyAlignment="1">
      <alignment horizontal="center"/>
    </xf>
    <xf numFmtId="4" fontId="5" fillId="2" borderId="3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7" fillId="0" borderId="4" xfId="1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" fontId="7" fillId="2" borderId="23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/>
    <xf numFmtId="0" fontId="7" fillId="2" borderId="21" xfId="0" applyFont="1" applyFill="1" applyBorder="1" applyAlignment="1">
      <alignment horizontal="center" vertical="center" wrapText="1"/>
    </xf>
    <xf numFmtId="17" fontId="7" fillId="2" borderId="43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5" fillId="2" borderId="44" xfId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3" fillId="0" borderId="31" xfId="0" applyFont="1" applyFill="1" applyBorder="1"/>
    <xf numFmtId="0" fontId="1" fillId="0" borderId="10" xfId="0" applyFont="1" applyFill="1" applyBorder="1" applyAlignment="1">
      <alignment horizontal="center" vertical="center"/>
    </xf>
    <xf numFmtId="4" fontId="7" fillId="0" borderId="32" xfId="0" applyNumberFormat="1" applyFont="1" applyFill="1" applyBorder="1" applyAlignment="1">
      <alignment horizontal="center" vertical="center"/>
    </xf>
    <xf numFmtId="17" fontId="7" fillId="0" borderId="47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/>
    <xf numFmtId="0" fontId="1" fillId="0" borderId="4" xfId="0" applyFont="1" applyFill="1" applyBorder="1" applyAlignment="1">
      <alignment horizontal="center" vertical="center"/>
    </xf>
    <xf numFmtId="4" fontId="7" fillId="0" borderId="28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/>
    <xf numFmtId="0" fontId="7" fillId="0" borderId="4" xfId="0" applyFont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/>
    </xf>
    <xf numFmtId="3" fontId="3" fillId="0" borderId="6" xfId="1" applyNumberFormat="1" applyFont="1" applyFill="1" applyBorder="1" applyAlignment="1">
      <alignment horizontal="center"/>
    </xf>
    <xf numFmtId="4" fontId="3" fillId="0" borderId="37" xfId="1" applyNumberFormat="1" applyFont="1" applyFill="1" applyBorder="1" applyAlignment="1">
      <alignment horizontal="right"/>
    </xf>
    <xf numFmtId="4" fontId="7" fillId="0" borderId="35" xfId="0" applyNumberFormat="1" applyFont="1" applyFill="1" applyBorder="1" applyAlignment="1">
      <alignment horizontal="center" vertical="center"/>
    </xf>
    <xf numFmtId="0" fontId="3" fillId="2" borderId="31" xfId="0" applyFont="1" applyFill="1" applyBorder="1"/>
    <xf numFmtId="0" fontId="1" fillId="2" borderId="48" xfId="0" applyFont="1" applyFill="1" applyBorder="1"/>
    <xf numFmtId="0" fontId="1" fillId="2" borderId="33" xfId="0" applyFont="1" applyFill="1" applyBorder="1"/>
    <xf numFmtId="0" fontId="1" fillId="2" borderId="31" xfId="0" applyFont="1" applyFill="1" applyBorder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6" fillId="0" borderId="4" xfId="0" applyNumberFormat="1" applyFont="1" applyFill="1" applyBorder="1"/>
    <xf numFmtId="4" fontId="7" fillId="0" borderId="27" xfId="1" applyNumberFormat="1" applyFont="1" applyFill="1" applyBorder="1" applyAlignment="1"/>
    <xf numFmtId="4" fontId="7" fillId="0" borderId="4" xfId="1" applyNumberFormat="1" applyFont="1" applyFill="1" applyBorder="1" applyAlignment="1"/>
    <xf numFmtId="0" fontId="7" fillId="2" borderId="38" xfId="0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4" fontId="5" fillId="2" borderId="18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center"/>
    </xf>
    <xf numFmtId="3" fontId="5" fillId="2" borderId="20" xfId="1" applyNumberFormat="1" applyFont="1" applyFill="1" applyBorder="1" applyAlignment="1">
      <alignment horizontal="center"/>
    </xf>
    <xf numFmtId="4" fontId="7" fillId="2" borderId="32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3" fontId="5" fillId="2" borderId="30" xfId="1" applyNumberFormat="1" applyFont="1" applyFill="1" applyBorder="1" applyAlignment="1">
      <alignment horizontal="center"/>
    </xf>
    <xf numFmtId="0" fontId="0" fillId="2" borderId="0" xfId="0" applyFill="1"/>
    <xf numFmtId="0" fontId="7" fillId="0" borderId="2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2" fontId="7" fillId="0" borderId="10" xfId="1" applyNumberFormat="1" applyFont="1" applyFill="1" applyBorder="1" applyAlignment="1">
      <alignment horizontal="center"/>
    </xf>
    <xf numFmtId="4" fontId="7" fillId="0" borderId="10" xfId="0" applyNumberFormat="1" applyFont="1" applyFill="1" applyBorder="1"/>
    <xf numFmtId="0" fontId="7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4" fontId="5" fillId="2" borderId="55" xfId="1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center"/>
    </xf>
    <xf numFmtId="3" fontId="3" fillId="0" borderId="30" xfId="1" applyNumberFormat="1" applyFont="1" applyFill="1" applyBorder="1" applyAlignment="1">
      <alignment horizontal="center"/>
    </xf>
    <xf numFmtId="3" fontId="3" fillId="0" borderId="20" xfId="1" applyNumberFormat="1" applyFont="1" applyFill="1" applyBorder="1" applyAlignment="1">
      <alignment horizontal="center"/>
    </xf>
    <xf numFmtId="2" fontId="7" fillId="0" borderId="2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" fillId="2" borderId="29" xfId="0" applyFont="1" applyFill="1" applyBorder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2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9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7" fillId="0" borderId="22" xfId="1" applyNumberFormat="1" applyFont="1" applyFill="1" applyBorder="1" applyAlignment="1">
      <alignment horizontal="center"/>
    </xf>
    <xf numFmtId="4" fontId="7" fillId="0" borderId="22" xfId="0" applyNumberFormat="1" applyFont="1" applyFill="1" applyBorder="1" applyAlignment="1">
      <alignment horizontal="center"/>
    </xf>
    <xf numFmtId="4" fontId="6" fillId="0" borderId="22" xfId="0" applyNumberFormat="1" applyFont="1" applyFill="1" applyBorder="1"/>
    <xf numFmtId="0" fontId="7" fillId="0" borderId="10" xfId="0" applyFont="1" applyFill="1" applyBorder="1" applyAlignment="1">
      <alignment horizontal="center" vertical="center" wrapText="1"/>
    </xf>
    <xf numFmtId="4" fontId="7" fillId="0" borderId="32" xfId="0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5" fillId="0" borderId="10" xfId="1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25" xfId="1" applyNumberFormat="1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2" fontId="18" fillId="0" borderId="4" xfId="0" applyNumberFormat="1" applyFont="1" applyBorder="1"/>
    <xf numFmtId="4" fontId="5" fillId="0" borderId="4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3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vertical="center" wrapText="1"/>
    </xf>
    <xf numFmtId="2" fontId="18" fillId="0" borderId="4" xfId="0" applyNumberFormat="1" applyFont="1" applyBorder="1" applyAlignment="1"/>
    <xf numFmtId="2" fontId="5" fillId="2" borderId="4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4" fontId="5" fillId="2" borderId="4" xfId="1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/>
    <xf numFmtId="4" fontId="5" fillId="0" borderId="22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18" fillId="0" borderId="22" xfId="0" applyNumberFormat="1" applyFont="1" applyFill="1" applyBorder="1" applyAlignment="1">
      <alignment horizontal="center"/>
    </xf>
    <xf numFmtId="4" fontId="18" fillId="0" borderId="4" xfId="0" applyNumberFormat="1" applyFont="1" applyFill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2" fontId="5" fillId="2" borderId="4" xfId="1" applyNumberFormat="1" applyFont="1" applyFill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left"/>
    </xf>
    <xf numFmtId="4" fontId="5" fillId="2" borderId="29" xfId="1" applyNumberFormat="1" applyFont="1" applyFill="1" applyBorder="1" applyAlignment="1">
      <alignment horizontal="center"/>
    </xf>
    <xf numFmtId="2" fontId="5" fillId="0" borderId="29" xfId="0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/>
    </xf>
    <xf numFmtId="2" fontId="5" fillId="0" borderId="29" xfId="0" applyNumberFormat="1" applyFont="1" applyBorder="1" applyAlignment="1">
      <alignment horizontal="right" vertical="center" wrapText="1"/>
    </xf>
    <xf numFmtId="3" fontId="3" fillId="0" borderId="18" xfId="1" applyNumberFormat="1" applyFont="1" applyFill="1" applyBorder="1" applyAlignment="1">
      <alignment horizontal="center"/>
    </xf>
    <xf numFmtId="3" fontId="3" fillId="0" borderId="17" xfId="1" applyNumberFormat="1" applyFont="1" applyFill="1" applyBorder="1" applyAlignment="1">
      <alignment horizontal="center"/>
    </xf>
    <xf numFmtId="4" fontId="3" fillId="0" borderId="55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4" fontId="3" fillId="0" borderId="25" xfId="1" applyNumberFormat="1" applyFont="1" applyFill="1" applyBorder="1" applyAlignment="1">
      <alignment horizontal="right"/>
    </xf>
    <xf numFmtId="0" fontId="7" fillId="0" borderId="20" xfId="0" applyFont="1" applyFill="1" applyBorder="1" applyAlignment="1"/>
    <xf numFmtId="2" fontId="5" fillId="2" borderId="10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2" fontId="1" fillId="0" borderId="45" xfId="0" applyNumberFormat="1" applyFont="1" applyFill="1" applyBorder="1" applyAlignment="1">
      <alignment horizontal="center"/>
    </xf>
    <xf numFmtId="0" fontId="1" fillId="0" borderId="53" xfId="0" applyFont="1" applyFill="1" applyBorder="1"/>
    <xf numFmtId="0" fontId="1" fillId="0" borderId="45" xfId="0" applyFont="1" applyFill="1" applyBorder="1"/>
    <xf numFmtId="2" fontId="1" fillId="0" borderId="53" xfId="0" applyNumberFormat="1" applyFont="1" applyFill="1" applyBorder="1" applyAlignment="1">
      <alignment horizontal="center"/>
    </xf>
    <xf numFmtId="4" fontId="7" fillId="0" borderId="28" xfId="0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22" xfId="1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4" fontId="5" fillId="2" borderId="19" xfId="1" applyNumberFormat="1" applyFont="1" applyFill="1" applyBorder="1" applyAlignment="1">
      <alignment horizontal="center"/>
    </xf>
    <xf numFmtId="17" fontId="7" fillId="2" borderId="42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" fontId="7" fillId="0" borderId="29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/>
    </xf>
    <xf numFmtId="4" fontId="7" fillId="0" borderId="29" xfId="1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4" fontId="7" fillId="2" borderId="12" xfId="1" applyNumberFormat="1" applyFont="1" applyFill="1" applyBorder="1" applyAlignment="1">
      <alignment horizontal="center"/>
    </xf>
    <xf numFmtId="0" fontId="8" fillId="2" borderId="0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7" fillId="2" borderId="4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164" fontId="0" fillId="0" borderId="4" xfId="2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5" fillId="2" borderId="5" xfId="1" applyNumberFormat="1" applyFont="1" applyFill="1" applyBorder="1" applyAlignment="1">
      <alignment horizontal="center"/>
    </xf>
    <xf numFmtId="17" fontId="7" fillId="2" borderId="57" xfId="0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wrapText="1"/>
    </xf>
    <xf numFmtId="164" fontId="0" fillId="0" borderId="22" xfId="2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" fillId="2" borderId="0" xfId="0" applyFont="1" applyFill="1" applyAlignment="1">
      <alignment horizontal="left"/>
    </xf>
    <xf numFmtId="4" fontId="7" fillId="2" borderId="50" xfId="1" applyNumberFormat="1" applyFont="1" applyFill="1" applyBorder="1" applyAlignment="1">
      <alignment horizontal="center"/>
    </xf>
    <xf numFmtId="4" fontId="7" fillId="2" borderId="58" xfId="0" applyNumberFormat="1" applyFont="1" applyFill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4" fontId="7" fillId="2" borderId="25" xfId="1" applyNumberFormat="1" applyFont="1" applyFill="1" applyBorder="1" applyAlignment="1">
      <alignment horizontal="center"/>
    </xf>
    <xf numFmtId="4" fontId="7" fillId="2" borderId="9" xfId="1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  <xf numFmtId="4" fontId="7" fillId="0" borderId="9" xfId="1" applyNumberFormat="1" applyFont="1" applyFill="1" applyBorder="1" applyAlignment="1">
      <alignment horizontal="center"/>
    </xf>
    <xf numFmtId="2" fontId="0" fillId="0" borderId="22" xfId="2" applyNumberFormat="1" applyFont="1" applyBorder="1" applyAlignment="1">
      <alignment horizontal="center"/>
    </xf>
    <xf numFmtId="4" fontId="7" fillId="2" borderId="21" xfId="1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3" fillId="0" borderId="47" xfId="0" applyFont="1" applyFill="1" applyBorder="1"/>
    <xf numFmtId="0" fontId="1" fillId="0" borderId="22" xfId="0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17" fontId="7" fillId="0" borderId="29" xfId="0" applyNumberFormat="1" applyFont="1" applyFill="1" applyBorder="1" applyAlignment="1">
      <alignment horizontal="center" vertical="center" wrapText="1"/>
    </xf>
    <xf numFmtId="17" fontId="7" fillId="0" borderId="12" xfId="0" applyNumberFormat="1" applyFont="1" applyFill="1" applyBorder="1" applyAlignment="1">
      <alignment horizontal="center" vertical="center" wrapText="1"/>
    </xf>
    <xf numFmtId="17" fontId="7" fillId="0" borderId="22" xfId="0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5" fillId="0" borderId="52" xfId="1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42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center" vertical="center" wrapText="1"/>
    </xf>
    <xf numFmtId="17" fontId="7" fillId="0" borderId="10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17" fontId="7" fillId="0" borderId="34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7" fillId="0" borderId="10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8" fillId="2" borderId="36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7" fillId="2" borderId="46" xfId="1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H56"/>
  <sheetViews>
    <sheetView topLeftCell="A52" zoomScale="90" zoomScaleNormal="90" workbookViewId="0">
      <selection activeCell="E72" sqref="E72"/>
    </sheetView>
  </sheetViews>
  <sheetFormatPr baseColWidth="10" defaultRowHeight="15"/>
  <cols>
    <col min="1" max="1" width="13.140625" customWidth="1"/>
    <col min="2" max="2" width="10" customWidth="1"/>
    <col min="3" max="3" width="13.42578125" customWidth="1"/>
    <col min="8" max="8" width="18.140625" customWidth="1"/>
  </cols>
  <sheetData>
    <row r="1" spans="1:8" ht="15.75" thickBot="1">
      <c r="A1" s="275" t="s">
        <v>69</v>
      </c>
      <c r="B1" s="276"/>
      <c r="C1" s="276"/>
      <c r="D1" s="276"/>
      <c r="E1" s="276"/>
      <c r="F1" s="276"/>
      <c r="G1" s="276"/>
      <c r="H1" s="277"/>
    </row>
    <row r="3" spans="1:8" ht="16.5" customHeight="1">
      <c r="A3" s="278" t="s">
        <v>0</v>
      </c>
      <c r="B3" s="279" t="s">
        <v>1</v>
      </c>
      <c r="C3" s="280" t="s">
        <v>2</v>
      </c>
      <c r="D3" s="281" t="s">
        <v>3</v>
      </c>
      <c r="E3" s="282" t="s">
        <v>4</v>
      </c>
      <c r="F3" s="283"/>
      <c r="G3" s="284"/>
      <c r="H3" s="288" t="s">
        <v>5</v>
      </c>
    </row>
    <row r="4" spans="1:8" ht="9" customHeight="1">
      <c r="A4" s="278"/>
      <c r="B4" s="279"/>
      <c r="C4" s="280"/>
      <c r="D4" s="281"/>
      <c r="E4" s="285"/>
      <c r="F4" s="286"/>
      <c r="G4" s="287"/>
      <c r="H4" s="288"/>
    </row>
    <row r="5" spans="1:8">
      <c r="A5" s="278"/>
      <c r="B5" s="279"/>
      <c r="C5" s="280"/>
      <c r="D5" s="281"/>
      <c r="E5" s="288" t="s">
        <v>6</v>
      </c>
      <c r="F5" s="288" t="s">
        <v>7</v>
      </c>
      <c r="G5" s="288" t="s">
        <v>8</v>
      </c>
      <c r="H5" s="288"/>
    </row>
    <row r="6" spans="1:8" ht="16.5" customHeight="1">
      <c r="A6" s="278"/>
      <c r="B6" s="279"/>
      <c r="C6" s="280"/>
      <c r="D6" s="281"/>
      <c r="E6" s="288"/>
      <c r="F6" s="288"/>
      <c r="G6" s="288"/>
      <c r="H6" s="288"/>
    </row>
    <row r="7" spans="1:8">
      <c r="A7" s="2" t="s">
        <v>9</v>
      </c>
      <c r="B7" s="248">
        <v>44562</v>
      </c>
      <c r="C7" s="3">
        <v>1</v>
      </c>
      <c r="D7" s="4">
        <v>364.68</v>
      </c>
      <c r="E7" s="5">
        <v>87406</v>
      </c>
      <c r="F7" s="6">
        <v>86959</v>
      </c>
      <c r="G7" s="7">
        <v>447</v>
      </c>
      <c r="H7" s="8">
        <f t="shared" ref="H7:H30" si="0">+G7/C7</f>
        <v>447</v>
      </c>
    </row>
    <row r="8" spans="1:8" ht="19.5" customHeight="1">
      <c r="A8" s="9" t="s">
        <v>65</v>
      </c>
      <c r="B8" s="249"/>
      <c r="C8" s="3">
        <v>2</v>
      </c>
      <c r="D8" s="4">
        <v>128</v>
      </c>
      <c r="E8" s="6">
        <v>840</v>
      </c>
      <c r="F8" s="6">
        <v>610</v>
      </c>
      <c r="G8" s="7">
        <f t="shared" ref="G8:G9" si="1">+E8-F8</f>
        <v>230</v>
      </c>
      <c r="H8" s="8">
        <f t="shared" si="0"/>
        <v>115</v>
      </c>
    </row>
    <row r="9" spans="1:8">
      <c r="A9" s="9" t="s">
        <v>11</v>
      </c>
      <c r="B9" s="249"/>
      <c r="C9" s="99">
        <v>0</v>
      </c>
      <c r="D9" s="11">
        <v>0</v>
      </c>
      <c r="E9" s="12">
        <v>0</v>
      </c>
      <c r="F9" s="12">
        <v>0</v>
      </c>
      <c r="G9" s="7">
        <f t="shared" si="1"/>
        <v>0</v>
      </c>
      <c r="H9" s="8">
        <v>0</v>
      </c>
    </row>
    <row r="10" spans="1:8">
      <c r="A10" s="9" t="s">
        <v>12</v>
      </c>
      <c r="B10" s="250"/>
      <c r="C10" s="3">
        <v>3</v>
      </c>
      <c r="D10" s="4">
        <v>283.64</v>
      </c>
      <c r="E10" s="6">
        <v>2856</v>
      </c>
      <c r="F10" s="6">
        <v>2515</v>
      </c>
      <c r="G10" s="7">
        <v>341</v>
      </c>
      <c r="H10" s="8">
        <f t="shared" si="0"/>
        <v>113.66666666666667</v>
      </c>
    </row>
    <row r="11" spans="1:8">
      <c r="A11" s="2" t="s">
        <v>9</v>
      </c>
      <c r="B11" s="248">
        <v>44593</v>
      </c>
      <c r="C11" s="3">
        <v>1</v>
      </c>
      <c r="D11" s="4">
        <v>330.36</v>
      </c>
      <c r="E11" s="5">
        <v>87804</v>
      </c>
      <c r="F11" s="213">
        <v>87406</v>
      </c>
      <c r="G11" s="7">
        <v>398</v>
      </c>
      <c r="H11" s="8">
        <f t="shared" si="0"/>
        <v>398</v>
      </c>
    </row>
    <row r="12" spans="1:8">
      <c r="A12" s="9" t="s">
        <v>65</v>
      </c>
      <c r="B12" s="249"/>
      <c r="C12" s="3">
        <v>2</v>
      </c>
      <c r="D12" s="4">
        <v>128</v>
      </c>
      <c r="E12" s="6">
        <v>840</v>
      </c>
      <c r="F12" s="6">
        <v>610</v>
      </c>
      <c r="G12" s="7">
        <f t="shared" ref="G12" si="2">+E12-F12</f>
        <v>230</v>
      </c>
      <c r="H12" s="8">
        <f t="shared" si="0"/>
        <v>115</v>
      </c>
    </row>
    <row r="13" spans="1:8">
      <c r="A13" s="9" t="s">
        <v>11</v>
      </c>
      <c r="B13" s="249"/>
      <c r="C13" s="99">
        <v>0</v>
      </c>
      <c r="D13" s="4">
        <v>0</v>
      </c>
      <c r="E13" s="6">
        <v>0</v>
      </c>
      <c r="F13" s="6">
        <v>0</v>
      </c>
      <c r="G13" s="7">
        <v>0</v>
      </c>
      <c r="H13" s="8">
        <v>0</v>
      </c>
    </row>
    <row r="14" spans="1:8">
      <c r="A14" s="9" t="s">
        <v>12</v>
      </c>
      <c r="B14" s="250"/>
      <c r="C14" s="3">
        <v>3</v>
      </c>
      <c r="D14" s="4">
        <v>298</v>
      </c>
      <c r="E14" s="6">
        <v>3208</v>
      </c>
      <c r="F14" s="6">
        <v>2856</v>
      </c>
      <c r="G14" s="7">
        <v>352</v>
      </c>
      <c r="H14" s="8">
        <f>+G14/C14</f>
        <v>117.33333333333333</v>
      </c>
    </row>
    <row r="15" spans="1:8">
      <c r="A15" s="2" t="s">
        <v>9</v>
      </c>
      <c r="B15" s="248">
        <v>44621</v>
      </c>
      <c r="C15" s="3">
        <v>1</v>
      </c>
      <c r="D15" s="4">
        <v>309.25</v>
      </c>
      <c r="E15" s="6">
        <v>88176</v>
      </c>
      <c r="F15" s="6">
        <v>87804</v>
      </c>
      <c r="G15" s="7">
        <v>372</v>
      </c>
      <c r="H15" s="8">
        <f>+G15/C15</f>
        <v>372</v>
      </c>
    </row>
    <row r="16" spans="1:8">
      <c r="A16" s="9" t="s">
        <v>65</v>
      </c>
      <c r="B16" s="249"/>
      <c r="C16" s="3">
        <v>2</v>
      </c>
      <c r="D16" s="4">
        <v>128</v>
      </c>
      <c r="E16" s="6">
        <v>840</v>
      </c>
      <c r="F16" s="6">
        <v>610</v>
      </c>
      <c r="G16" s="7">
        <f t="shared" ref="G16:G17" si="3">+E16-F16</f>
        <v>230</v>
      </c>
      <c r="H16" s="8">
        <f t="shared" si="0"/>
        <v>115</v>
      </c>
    </row>
    <row r="17" spans="1:8">
      <c r="A17" s="9" t="s">
        <v>11</v>
      </c>
      <c r="B17" s="249"/>
      <c r="C17" s="99">
        <v>0</v>
      </c>
      <c r="D17" s="11">
        <v>0</v>
      </c>
      <c r="E17" s="12">
        <v>0</v>
      </c>
      <c r="F17" s="12">
        <v>0</v>
      </c>
      <c r="G17" s="7">
        <f t="shared" si="3"/>
        <v>0</v>
      </c>
      <c r="H17" s="8">
        <v>0</v>
      </c>
    </row>
    <row r="18" spans="1:8">
      <c r="A18" s="9" t="s">
        <v>12</v>
      </c>
      <c r="B18" s="250"/>
      <c r="C18" s="3">
        <v>3</v>
      </c>
      <c r="D18" s="4">
        <v>298</v>
      </c>
      <c r="E18" s="6">
        <v>3208</v>
      </c>
      <c r="F18" s="6">
        <v>2856</v>
      </c>
      <c r="G18" s="7">
        <v>352</v>
      </c>
      <c r="H18" s="8">
        <f>+G18/C18</f>
        <v>117.33333333333333</v>
      </c>
    </row>
    <row r="19" spans="1:8">
      <c r="A19" s="2" t="s">
        <v>9</v>
      </c>
      <c r="B19" s="248">
        <v>44652</v>
      </c>
      <c r="C19" s="3"/>
      <c r="D19" s="4"/>
      <c r="E19" s="5"/>
      <c r="F19" s="6"/>
      <c r="G19" s="7"/>
      <c r="H19" s="8">
        <v>0</v>
      </c>
    </row>
    <row r="20" spans="1:8">
      <c r="A20" s="9" t="s">
        <v>65</v>
      </c>
      <c r="B20" s="249"/>
      <c r="C20" s="3"/>
      <c r="D20" s="4"/>
      <c r="E20" s="6"/>
      <c r="F20" s="6"/>
      <c r="G20" s="7"/>
      <c r="H20" s="8" t="e">
        <f t="shared" si="0"/>
        <v>#DIV/0!</v>
      </c>
    </row>
    <row r="21" spans="1:8">
      <c r="A21" s="9" t="s">
        <v>11</v>
      </c>
      <c r="B21" s="249"/>
      <c r="C21" s="99"/>
      <c r="D21" s="4"/>
      <c r="E21" s="6"/>
      <c r="F21" s="6"/>
      <c r="G21" s="7"/>
      <c r="H21" s="8">
        <v>0</v>
      </c>
    </row>
    <row r="22" spans="1:8">
      <c r="A22" s="9" t="s">
        <v>12</v>
      </c>
      <c r="B22" s="250"/>
      <c r="C22" s="3"/>
      <c r="D22" s="4"/>
      <c r="E22" s="6"/>
      <c r="F22" s="6"/>
      <c r="G22" s="7"/>
      <c r="H22" s="8">
        <v>0</v>
      </c>
    </row>
    <row r="23" spans="1:8">
      <c r="A23" s="2" t="s">
        <v>9</v>
      </c>
      <c r="B23" s="248">
        <v>44682</v>
      </c>
      <c r="C23" s="3"/>
      <c r="D23" s="4"/>
      <c r="E23" s="6"/>
      <c r="F23" s="6"/>
      <c r="G23" s="7"/>
      <c r="H23" s="8" t="e">
        <f>H26</f>
        <v>#DIV/0!</v>
      </c>
    </row>
    <row r="24" spans="1:8">
      <c r="A24" s="9" t="s">
        <v>65</v>
      </c>
      <c r="B24" s="249"/>
      <c r="C24" s="3"/>
      <c r="D24" s="4"/>
      <c r="E24" s="6"/>
      <c r="F24" s="6"/>
      <c r="G24" s="7"/>
      <c r="H24" s="8" t="e">
        <f t="shared" si="0"/>
        <v>#DIV/0!</v>
      </c>
    </row>
    <row r="25" spans="1:8">
      <c r="A25" s="9" t="s">
        <v>11</v>
      </c>
      <c r="B25" s="249"/>
      <c r="C25" s="99"/>
      <c r="D25" s="4"/>
      <c r="E25" s="6"/>
      <c r="F25" s="6"/>
      <c r="G25" s="7"/>
      <c r="H25" s="8">
        <v>0</v>
      </c>
    </row>
    <row r="26" spans="1:8">
      <c r="A26" s="9" t="s">
        <v>12</v>
      </c>
      <c r="B26" s="250"/>
      <c r="C26" s="3"/>
      <c r="D26" s="4"/>
      <c r="E26" s="6"/>
      <c r="F26" s="6"/>
      <c r="G26" s="7"/>
      <c r="H26" s="8" t="e">
        <f t="shared" si="0"/>
        <v>#DIV/0!</v>
      </c>
    </row>
    <row r="27" spans="1:8">
      <c r="A27" s="2" t="s">
        <v>9</v>
      </c>
      <c r="B27" s="248">
        <v>44713</v>
      </c>
      <c r="C27" s="3"/>
      <c r="D27" s="4"/>
      <c r="E27" s="6"/>
      <c r="F27" s="6"/>
      <c r="G27" s="7"/>
      <c r="H27" s="8" t="e">
        <f t="shared" si="0"/>
        <v>#DIV/0!</v>
      </c>
    </row>
    <row r="28" spans="1:8">
      <c r="A28" s="9" t="s">
        <v>65</v>
      </c>
      <c r="B28" s="249"/>
      <c r="C28" s="3"/>
      <c r="D28" s="4"/>
      <c r="E28" s="6"/>
      <c r="F28" s="6"/>
      <c r="G28" s="7"/>
      <c r="H28" s="8" t="e">
        <f t="shared" si="0"/>
        <v>#DIV/0!</v>
      </c>
    </row>
    <row r="29" spans="1:8">
      <c r="A29" s="9" t="s">
        <v>11</v>
      </c>
      <c r="B29" s="249"/>
      <c r="C29" s="99"/>
      <c r="D29" s="4"/>
      <c r="E29" s="6"/>
      <c r="F29" s="6"/>
      <c r="G29" s="7"/>
      <c r="H29" s="8">
        <v>0</v>
      </c>
    </row>
    <row r="30" spans="1:8">
      <c r="A30" s="9" t="s">
        <v>12</v>
      </c>
      <c r="B30" s="250"/>
      <c r="C30" s="3"/>
      <c r="D30" s="4"/>
      <c r="E30" s="6"/>
      <c r="F30" s="6"/>
      <c r="G30" s="7"/>
      <c r="H30" s="8" t="e">
        <f t="shared" si="0"/>
        <v>#DIV/0!</v>
      </c>
    </row>
    <row r="31" spans="1:8" ht="15" customHeight="1">
      <c r="A31" s="13" t="s">
        <v>9</v>
      </c>
      <c r="B31" s="248">
        <v>44743</v>
      </c>
      <c r="C31" s="3"/>
      <c r="D31" s="4"/>
      <c r="E31" s="5"/>
      <c r="F31" s="6"/>
      <c r="G31" s="7"/>
      <c r="H31" s="8">
        <v>0</v>
      </c>
    </row>
    <row r="32" spans="1:8">
      <c r="A32" s="14" t="s">
        <v>10</v>
      </c>
      <c r="B32" s="249"/>
      <c r="C32" s="3"/>
      <c r="D32" s="4"/>
      <c r="E32" s="6"/>
      <c r="F32" s="6"/>
      <c r="G32" s="7"/>
      <c r="H32" s="8" t="e">
        <f t="shared" ref="H32" si="4">+G32/C32</f>
        <v>#DIV/0!</v>
      </c>
    </row>
    <row r="33" spans="1:8" ht="15" customHeight="1">
      <c r="A33" s="9" t="s">
        <v>65</v>
      </c>
      <c r="B33" s="249"/>
      <c r="C33" s="99"/>
      <c r="D33" s="4"/>
      <c r="E33" s="6"/>
      <c r="F33" s="6"/>
      <c r="G33" s="7"/>
      <c r="H33" s="8">
        <v>0</v>
      </c>
    </row>
    <row r="34" spans="1:8">
      <c r="A34" s="14" t="s">
        <v>12</v>
      </c>
      <c r="B34" s="250"/>
      <c r="C34" s="3"/>
      <c r="D34" s="4"/>
      <c r="E34" s="6"/>
      <c r="F34" s="6"/>
      <c r="G34" s="7"/>
      <c r="H34" s="8">
        <v>0</v>
      </c>
    </row>
    <row r="35" spans="1:8">
      <c r="A35" s="13" t="s">
        <v>9</v>
      </c>
      <c r="B35" s="248">
        <v>44774</v>
      </c>
      <c r="C35" s="3"/>
      <c r="D35" s="4"/>
      <c r="E35" s="6"/>
      <c r="F35" s="6"/>
      <c r="G35" s="7"/>
      <c r="H35" s="8" t="e">
        <f>H38</f>
        <v>#DIV/0!</v>
      </c>
    </row>
    <row r="36" spans="1:8">
      <c r="A36" s="9" t="s">
        <v>65</v>
      </c>
      <c r="B36" s="249"/>
      <c r="C36" s="3"/>
      <c r="D36" s="4"/>
      <c r="E36" s="6"/>
      <c r="F36" s="6"/>
      <c r="G36" s="7"/>
      <c r="H36" s="8" t="e">
        <f t="shared" ref="H36" si="5">+G36/C36</f>
        <v>#DIV/0!</v>
      </c>
    </row>
    <row r="37" spans="1:8">
      <c r="A37" s="14" t="s">
        <v>11</v>
      </c>
      <c r="B37" s="249"/>
      <c r="C37" s="99"/>
      <c r="D37" s="4"/>
      <c r="E37" s="6"/>
      <c r="F37" s="6"/>
      <c r="G37" s="7"/>
      <c r="H37" s="8">
        <v>0</v>
      </c>
    </row>
    <row r="38" spans="1:8" ht="15" customHeight="1">
      <c r="A38" s="14" t="s">
        <v>12</v>
      </c>
      <c r="B38" s="250"/>
      <c r="C38" s="3"/>
      <c r="D38" s="4"/>
      <c r="E38" s="6"/>
      <c r="F38" s="6"/>
      <c r="G38" s="7"/>
      <c r="H38" s="8" t="e">
        <f t="shared" ref="H38:H40" si="6">+G38/C38</f>
        <v>#DIV/0!</v>
      </c>
    </row>
    <row r="39" spans="1:8">
      <c r="A39" s="13" t="s">
        <v>9</v>
      </c>
      <c r="B39" s="248">
        <v>44805</v>
      </c>
      <c r="C39" s="3"/>
      <c r="D39" s="4"/>
      <c r="E39" s="6"/>
      <c r="F39" s="6"/>
      <c r="G39" s="7"/>
      <c r="H39" s="8" t="e">
        <f t="shared" si="6"/>
        <v>#DIV/0!</v>
      </c>
    </row>
    <row r="40" spans="1:8">
      <c r="A40" s="9" t="s">
        <v>65</v>
      </c>
      <c r="B40" s="249"/>
      <c r="C40" s="3"/>
      <c r="D40" s="4"/>
      <c r="E40" s="6"/>
      <c r="F40" s="6"/>
      <c r="G40" s="7"/>
      <c r="H40" s="8" t="e">
        <f t="shared" si="6"/>
        <v>#DIV/0!</v>
      </c>
    </row>
    <row r="41" spans="1:8">
      <c r="A41" s="14" t="s">
        <v>11</v>
      </c>
      <c r="B41" s="249"/>
      <c r="C41" s="99"/>
      <c r="D41" s="4"/>
      <c r="E41" s="6"/>
      <c r="F41" s="6"/>
      <c r="G41" s="7"/>
      <c r="H41" s="8">
        <v>0</v>
      </c>
    </row>
    <row r="42" spans="1:8">
      <c r="A42" s="14" t="s">
        <v>12</v>
      </c>
      <c r="B42" s="250"/>
      <c r="C42" s="3"/>
      <c r="D42" s="4"/>
      <c r="E42" s="6"/>
      <c r="F42" s="6"/>
      <c r="G42" s="7"/>
      <c r="H42" s="8" t="e">
        <f t="shared" ref="H42:H54" si="7">+G42/C42</f>
        <v>#DIV/0!</v>
      </c>
    </row>
    <row r="43" spans="1:8">
      <c r="A43" s="13" t="s">
        <v>9</v>
      </c>
      <c r="B43" s="248">
        <v>44835</v>
      </c>
      <c r="C43" s="3"/>
      <c r="D43" s="4"/>
      <c r="E43" s="6"/>
      <c r="F43" s="6"/>
      <c r="G43" s="7"/>
      <c r="H43" s="8" t="e">
        <f t="shared" si="7"/>
        <v>#DIV/0!</v>
      </c>
    </row>
    <row r="44" spans="1:8">
      <c r="A44" s="9" t="s">
        <v>65</v>
      </c>
      <c r="B44" s="249"/>
      <c r="C44" s="3"/>
      <c r="D44" s="4"/>
      <c r="E44" s="6"/>
      <c r="F44" s="6"/>
      <c r="G44" s="7"/>
      <c r="H44" s="8" t="e">
        <f t="shared" si="7"/>
        <v>#DIV/0!</v>
      </c>
    </row>
    <row r="45" spans="1:8">
      <c r="A45" s="14" t="s">
        <v>11</v>
      </c>
      <c r="B45" s="249"/>
      <c r="C45" s="3"/>
      <c r="D45" s="4"/>
      <c r="E45" s="6"/>
      <c r="F45" s="6"/>
      <c r="G45" s="7"/>
      <c r="H45" s="8" t="e">
        <f t="shared" si="7"/>
        <v>#DIV/0!</v>
      </c>
    </row>
    <row r="46" spans="1:8">
      <c r="A46" s="14" t="s">
        <v>12</v>
      </c>
      <c r="B46" s="250"/>
      <c r="C46" s="3"/>
      <c r="D46" s="4"/>
      <c r="E46" s="6"/>
      <c r="F46" s="6"/>
      <c r="G46" s="7"/>
      <c r="H46" s="8" t="e">
        <f t="shared" si="7"/>
        <v>#DIV/0!</v>
      </c>
    </row>
    <row r="47" spans="1:8">
      <c r="A47" s="13" t="s">
        <v>9</v>
      </c>
      <c r="B47" s="248">
        <v>44866</v>
      </c>
      <c r="C47" s="3"/>
      <c r="D47" s="4"/>
      <c r="E47" s="6"/>
      <c r="F47" s="6"/>
      <c r="G47" s="7"/>
      <c r="H47" s="8" t="e">
        <f t="shared" si="7"/>
        <v>#DIV/0!</v>
      </c>
    </row>
    <row r="48" spans="1:8">
      <c r="A48" s="9" t="s">
        <v>65</v>
      </c>
      <c r="B48" s="249"/>
      <c r="C48" s="3"/>
      <c r="D48" s="4"/>
      <c r="E48" s="6"/>
      <c r="F48" s="6"/>
      <c r="G48" s="7"/>
      <c r="H48" s="8" t="e">
        <f t="shared" si="7"/>
        <v>#DIV/0!</v>
      </c>
    </row>
    <row r="49" spans="1:8">
      <c r="A49" s="14" t="s">
        <v>11</v>
      </c>
      <c r="B49" s="249"/>
      <c r="C49" s="3"/>
      <c r="D49" s="4"/>
      <c r="E49" s="6"/>
      <c r="F49" s="6"/>
      <c r="G49" s="7"/>
      <c r="H49" s="8" t="e">
        <f t="shared" si="7"/>
        <v>#DIV/0!</v>
      </c>
    </row>
    <row r="50" spans="1:8">
      <c r="A50" s="14" t="s">
        <v>12</v>
      </c>
      <c r="B50" s="250"/>
      <c r="C50" s="3"/>
      <c r="D50" s="4"/>
      <c r="E50" s="6"/>
      <c r="F50" s="6"/>
      <c r="G50" s="7"/>
      <c r="H50" s="8" t="e">
        <f t="shared" si="7"/>
        <v>#DIV/0!</v>
      </c>
    </row>
    <row r="51" spans="1:8">
      <c r="A51" s="13" t="s">
        <v>9</v>
      </c>
      <c r="B51" s="248">
        <v>44896</v>
      </c>
      <c r="C51" s="3"/>
      <c r="D51" s="4"/>
      <c r="E51" s="6"/>
      <c r="F51" s="6"/>
      <c r="G51" s="7"/>
      <c r="H51" s="8" t="e">
        <f t="shared" si="7"/>
        <v>#DIV/0!</v>
      </c>
    </row>
    <row r="52" spans="1:8">
      <c r="A52" s="9" t="s">
        <v>65</v>
      </c>
      <c r="B52" s="249"/>
      <c r="C52" s="3"/>
      <c r="D52" s="4"/>
      <c r="E52" s="6"/>
      <c r="F52" s="6"/>
      <c r="G52" s="7"/>
      <c r="H52" s="8" t="e">
        <f t="shared" si="7"/>
        <v>#DIV/0!</v>
      </c>
    </row>
    <row r="53" spans="1:8">
      <c r="A53" s="14" t="s">
        <v>11</v>
      </c>
      <c r="B53" s="249"/>
      <c r="C53" s="3"/>
      <c r="D53" s="4"/>
      <c r="E53" s="6"/>
      <c r="F53" s="6"/>
      <c r="G53" s="7"/>
      <c r="H53" s="8" t="e">
        <f t="shared" si="7"/>
        <v>#DIV/0!</v>
      </c>
    </row>
    <row r="54" spans="1:8" ht="15.75" thickBot="1">
      <c r="A54" s="122" t="s">
        <v>13</v>
      </c>
      <c r="B54" s="250"/>
      <c r="C54" s="3"/>
      <c r="D54" s="4"/>
      <c r="E54" s="6"/>
      <c r="F54" s="6"/>
      <c r="G54" s="7"/>
      <c r="H54" s="8" t="e">
        <f t="shared" si="7"/>
        <v>#DIV/0!</v>
      </c>
    </row>
    <row r="55" spans="1:8" ht="15.75" thickBot="1">
      <c r="A55" s="123"/>
      <c r="B55" s="175"/>
      <c r="C55" s="124">
        <f t="shared" ref="C55:H55" si="8">AVERAGE(C7:C54)</f>
        <v>1.5</v>
      </c>
      <c r="D55" s="125">
        <f t="shared" si="8"/>
        <v>188.99416666666664</v>
      </c>
      <c r="E55" s="125">
        <f t="shared" si="8"/>
        <v>22931.5</v>
      </c>
      <c r="F55" s="125">
        <f t="shared" si="8"/>
        <v>22685.5</v>
      </c>
      <c r="G55" s="125">
        <f t="shared" si="8"/>
        <v>246</v>
      </c>
      <c r="H55" s="126" t="e">
        <f t="shared" si="8"/>
        <v>#DIV/0!</v>
      </c>
    </row>
    <row r="56" spans="1:8">
      <c r="A56" s="289"/>
      <c r="B56" s="289"/>
      <c r="C56" s="289"/>
      <c r="D56" s="289"/>
      <c r="E56" s="289"/>
      <c r="F56" s="289"/>
      <c r="G56" s="1"/>
      <c r="H56" s="1"/>
    </row>
  </sheetData>
  <mergeCells count="23">
    <mergeCell ref="A56:F56"/>
    <mergeCell ref="B47:B50"/>
    <mergeCell ref="B51:B54"/>
    <mergeCell ref="B27:B30"/>
    <mergeCell ref="B31:B34"/>
    <mergeCell ref="B35:B38"/>
    <mergeCell ref="A1:H1"/>
    <mergeCell ref="A3:A6"/>
    <mergeCell ref="B3:B6"/>
    <mergeCell ref="C3:C6"/>
    <mergeCell ref="D3:D6"/>
    <mergeCell ref="E3:G4"/>
    <mergeCell ref="H3:H6"/>
    <mergeCell ref="E5:E6"/>
    <mergeCell ref="F5:F6"/>
    <mergeCell ref="G5:G6"/>
    <mergeCell ref="B39:B42"/>
    <mergeCell ref="B43:B46"/>
    <mergeCell ref="B7:B10"/>
    <mergeCell ref="B11:B14"/>
    <mergeCell ref="B15:B18"/>
    <mergeCell ref="B19:B22"/>
    <mergeCell ref="B23:B26"/>
  </mergeCells>
  <pageMargins left="0.70866141732283472" right="0.70866141732283472" top="0.35433070866141736" bottom="0.35433070866141736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E72" sqref="E72"/>
    </sheetView>
  </sheetViews>
  <sheetFormatPr baseColWidth="10" defaultRowHeight="15"/>
  <cols>
    <col min="2" max="2" width="11.85546875" customWidth="1"/>
    <col min="5" max="5" width="14.7109375" customWidth="1"/>
    <col min="7" max="7" width="15" customWidth="1"/>
  </cols>
  <sheetData>
    <row r="1" spans="1:7" ht="16.5" thickBot="1">
      <c r="A1" s="251" t="s">
        <v>69</v>
      </c>
      <c r="B1" s="252"/>
      <c r="C1" s="252"/>
      <c r="D1" s="252"/>
      <c r="E1" s="252"/>
      <c r="F1" s="252"/>
      <c r="G1" s="253"/>
    </row>
    <row r="2" spans="1:7" ht="15.75" thickBot="1">
      <c r="A2" s="254" t="s">
        <v>59</v>
      </c>
      <c r="B2" s="255"/>
      <c r="C2" s="255"/>
      <c r="D2" s="255"/>
      <c r="E2" s="255"/>
      <c r="F2" s="255"/>
      <c r="G2" s="256"/>
    </row>
    <row r="3" spans="1:7">
      <c r="A3" s="257" t="s">
        <v>1</v>
      </c>
      <c r="B3" s="260" t="s">
        <v>2</v>
      </c>
      <c r="C3" s="265" t="s">
        <v>3</v>
      </c>
      <c r="D3" s="269" t="s">
        <v>14</v>
      </c>
      <c r="E3" s="270"/>
      <c r="F3" s="271"/>
      <c r="G3" s="265" t="s">
        <v>5</v>
      </c>
    </row>
    <row r="4" spans="1:7" ht="15.75" thickBot="1">
      <c r="A4" s="258"/>
      <c r="B4" s="261"/>
      <c r="C4" s="266"/>
      <c r="D4" s="272"/>
      <c r="E4" s="273"/>
      <c r="F4" s="274"/>
      <c r="G4" s="266"/>
    </row>
    <row r="5" spans="1:7">
      <c r="A5" s="258"/>
      <c r="B5" s="261"/>
      <c r="C5" s="266"/>
      <c r="D5" s="268" t="s">
        <v>15</v>
      </c>
      <c r="E5" s="263" t="s">
        <v>16</v>
      </c>
      <c r="F5" s="263" t="s">
        <v>17</v>
      </c>
      <c r="G5" s="266"/>
    </row>
    <row r="6" spans="1:7" ht="15.75" thickBot="1">
      <c r="A6" s="259"/>
      <c r="B6" s="262"/>
      <c r="C6" s="267"/>
      <c r="D6" s="264"/>
      <c r="E6" s="264"/>
      <c r="F6" s="264"/>
      <c r="G6" s="267"/>
    </row>
    <row r="7" spans="1:7" ht="15.75" thickBot="1">
      <c r="A7" s="16">
        <v>44562</v>
      </c>
      <c r="B7" s="92">
        <v>99</v>
      </c>
      <c r="C7" s="136">
        <v>25351.42</v>
      </c>
      <c r="D7" s="107">
        <v>5402.26</v>
      </c>
      <c r="E7" s="107">
        <v>24616.23</v>
      </c>
      <c r="F7" s="108">
        <v>30018.49</v>
      </c>
      <c r="G7" s="134">
        <f>+F7/B7</f>
        <v>303.21707070707072</v>
      </c>
    </row>
    <row r="8" spans="1:7" ht="15.75" thickBot="1">
      <c r="A8" s="16">
        <v>44593</v>
      </c>
      <c r="B8" s="57">
        <v>99</v>
      </c>
      <c r="C8" s="137">
        <v>27302.080000000002</v>
      </c>
      <c r="D8" s="17">
        <v>5450.61</v>
      </c>
      <c r="E8" s="17">
        <v>24836.43</v>
      </c>
      <c r="F8" s="18">
        <v>30287.040000000001</v>
      </c>
      <c r="G8" s="134">
        <f>+F8/B8</f>
        <v>305.92969696969698</v>
      </c>
    </row>
    <row r="9" spans="1:7" ht="15.75" thickBot="1">
      <c r="A9" s="16">
        <v>44621</v>
      </c>
      <c r="B9" s="57">
        <v>99</v>
      </c>
      <c r="C9" s="138">
        <v>29858.66</v>
      </c>
      <c r="D9" s="17">
        <v>5498.34</v>
      </c>
      <c r="E9" s="17">
        <v>25054.73</v>
      </c>
      <c r="F9" s="91">
        <v>30553.07</v>
      </c>
      <c r="G9" s="134">
        <f>+F9/B9</f>
        <v>308.61686868686866</v>
      </c>
    </row>
    <row r="10" spans="1:7" ht="15.75" thickBot="1">
      <c r="A10" s="16">
        <v>44652</v>
      </c>
      <c r="B10" s="57"/>
      <c r="C10" s="139"/>
      <c r="D10" s="17"/>
      <c r="E10" s="17"/>
      <c r="F10" s="91"/>
      <c r="G10" s="134" t="e">
        <f>+F10/B10</f>
        <v>#DIV/0!</v>
      </c>
    </row>
    <row r="11" spans="1:7" ht="15.75" thickBot="1">
      <c r="A11" s="16">
        <v>44682</v>
      </c>
      <c r="B11" s="57"/>
      <c r="C11" s="139"/>
      <c r="D11" s="17"/>
      <c r="E11" s="17"/>
      <c r="F11" s="91"/>
      <c r="G11" s="134" t="e">
        <f>+F11/B11</f>
        <v>#DIV/0!</v>
      </c>
    </row>
    <row r="12" spans="1:7" ht="15.75" thickBot="1">
      <c r="A12" s="16">
        <v>44713</v>
      </c>
      <c r="B12" s="57"/>
      <c r="C12" s="140"/>
      <c r="D12" s="17"/>
      <c r="E12" s="17"/>
      <c r="F12" s="91"/>
      <c r="G12" s="134" t="e">
        <f>+F12/B12</f>
        <v>#DIV/0!</v>
      </c>
    </row>
    <row r="13" spans="1:7" ht="15.75" thickBot="1">
      <c r="A13" s="16">
        <v>44743</v>
      </c>
      <c r="B13" s="57"/>
      <c r="C13" s="155"/>
      <c r="D13" s="17"/>
      <c r="E13" s="17"/>
      <c r="F13" s="91"/>
      <c r="G13" s="134" t="e">
        <f>+F13/B13</f>
        <v>#DIV/0!</v>
      </c>
    </row>
    <row r="14" spans="1:7" ht="15.75" thickBot="1">
      <c r="A14" s="16">
        <v>44774</v>
      </c>
      <c r="B14" s="57"/>
      <c r="C14" s="156"/>
      <c r="D14" s="17"/>
      <c r="E14" s="17"/>
      <c r="F14" s="18"/>
      <c r="G14" s="134" t="e">
        <f>+F14/B14</f>
        <v>#DIV/0!</v>
      </c>
    </row>
    <row r="15" spans="1:7" ht="15.75" thickBot="1">
      <c r="A15" s="16">
        <v>44805</v>
      </c>
      <c r="B15" s="57"/>
      <c r="C15" s="156"/>
      <c r="D15" s="17"/>
      <c r="E15" s="17"/>
      <c r="F15" s="18"/>
      <c r="G15" s="134" t="e">
        <f>+F15/B15</f>
        <v>#DIV/0!</v>
      </c>
    </row>
    <row r="16" spans="1:7" ht="15.75" thickBot="1">
      <c r="A16" s="16">
        <v>44835</v>
      </c>
      <c r="B16" s="57"/>
      <c r="C16" s="156"/>
      <c r="D16" s="17"/>
      <c r="E16" s="17"/>
      <c r="F16" s="18"/>
      <c r="G16" s="134" t="e">
        <f>+F16/B16</f>
        <v>#DIV/0!</v>
      </c>
    </row>
    <row r="17" spans="1:7" ht="15.75" thickBot="1">
      <c r="A17" s="16">
        <v>44866</v>
      </c>
      <c r="B17" s="57"/>
      <c r="C17" s="156"/>
      <c r="D17" s="17"/>
      <c r="E17" s="17"/>
      <c r="F17" s="18"/>
      <c r="G17" s="134" t="e">
        <f>+F17/B17</f>
        <v>#DIV/0!</v>
      </c>
    </row>
    <row r="18" spans="1:7" ht="15.75" thickBot="1">
      <c r="A18" s="16">
        <v>44896</v>
      </c>
      <c r="B18" s="57"/>
      <c r="C18" s="163"/>
      <c r="D18" s="128"/>
      <c r="E18" s="128"/>
      <c r="F18" s="34"/>
      <c r="G18" s="134" t="e">
        <f>+F18/B18</f>
        <v>#DIV/0!</v>
      </c>
    </row>
    <row r="19" spans="1:7" ht="15.75" thickBot="1">
      <c r="A19" s="21" t="s">
        <v>18</v>
      </c>
      <c r="B19" s="100">
        <f>AVERAGE(B7:B18)</f>
        <v>99</v>
      </c>
      <c r="C19" s="22">
        <f>AVERAGE(C7:C18)</f>
        <v>27504.053333333333</v>
      </c>
      <c r="D19" s="22">
        <f>AVERAGE(D7:D18)</f>
        <v>5450.4033333333327</v>
      </c>
      <c r="E19" s="22">
        <f>AVERAGE(E7:E18)</f>
        <v>24835.796666666665</v>
      </c>
      <c r="F19" s="22">
        <f>AVERAGE(F7:F18)</f>
        <v>30286.2</v>
      </c>
      <c r="G19" s="23" t="e">
        <f>AVERAGE(G7:G18)</f>
        <v>#DIV/0!</v>
      </c>
    </row>
    <row r="20" spans="1:7">
      <c r="B20" s="101"/>
      <c r="C20" s="110"/>
    </row>
    <row r="21" spans="1:7" ht="15.75" thickBot="1">
      <c r="C21" s="110"/>
    </row>
    <row r="22" spans="1:7" ht="16.5" thickBot="1">
      <c r="A22" s="251" t="s">
        <v>69</v>
      </c>
      <c r="B22" s="252"/>
      <c r="C22" s="252"/>
      <c r="D22" s="252"/>
      <c r="E22" s="252"/>
      <c r="F22" s="252"/>
      <c r="G22" s="253"/>
    </row>
    <row r="23" spans="1:7" ht="15.75" thickBot="1">
      <c r="A23" s="254" t="s">
        <v>74</v>
      </c>
      <c r="B23" s="255"/>
      <c r="C23" s="255"/>
      <c r="D23" s="255"/>
      <c r="E23" s="255"/>
      <c r="F23" s="255"/>
      <c r="G23" s="256"/>
    </row>
    <row r="24" spans="1:7">
      <c r="A24" s="257" t="s">
        <v>1</v>
      </c>
      <c r="B24" s="260" t="s">
        <v>2</v>
      </c>
      <c r="C24" s="290" t="s">
        <v>3</v>
      </c>
      <c r="D24" s="269" t="s">
        <v>14</v>
      </c>
      <c r="E24" s="270"/>
      <c r="F24" s="271"/>
      <c r="G24" s="265" t="s">
        <v>5</v>
      </c>
    </row>
    <row r="25" spans="1:7" ht="15.75" thickBot="1">
      <c r="A25" s="258"/>
      <c r="B25" s="261"/>
      <c r="C25" s="291"/>
      <c r="D25" s="272"/>
      <c r="E25" s="273"/>
      <c r="F25" s="274"/>
      <c r="G25" s="266"/>
    </row>
    <row r="26" spans="1:7">
      <c r="A26" s="258"/>
      <c r="B26" s="261"/>
      <c r="C26" s="291"/>
      <c r="D26" s="268" t="s">
        <v>15</v>
      </c>
      <c r="E26" s="263" t="s">
        <v>16</v>
      </c>
      <c r="F26" s="263" t="s">
        <v>17</v>
      </c>
      <c r="G26" s="266"/>
    </row>
    <row r="27" spans="1:7" ht="15.75" thickBot="1">
      <c r="A27" s="259"/>
      <c r="B27" s="262"/>
      <c r="C27" s="292"/>
      <c r="D27" s="264"/>
      <c r="E27" s="264"/>
      <c r="F27" s="264"/>
      <c r="G27" s="267"/>
    </row>
    <row r="28" spans="1:7" ht="15.75" thickBot="1">
      <c r="A28" s="16">
        <v>44562</v>
      </c>
      <c r="B28" s="102">
        <v>67</v>
      </c>
      <c r="C28" s="157">
        <v>8670.2999999999993</v>
      </c>
      <c r="D28" s="17">
        <v>13621.6</v>
      </c>
      <c r="E28" s="17">
        <v>60142.1</v>
      </c>
      <c r="F28" s="18">
        <v>73763.7</v>
      </c>
      <c r="G28" s="90">
        <f>+F28/B28</f>
        <v>1100.9507462686568</v>
      </c>
    </row>
    <row r="29" spans="1:7" ht="15.75" thickBot="1">
      <c r="A29" s="16">
        <v>44593</v>
      </c>
      <c r="B29" s="102">
        <v>67</v>
      </c>
      <c r="C29" s="158">
        <v>9865.74</v>
      </c>
      <c r="D29" s="17">
        <v>13647.6</v>
      </c>
      <c r="E29" s="17">
        <v>60246.5</v>
      </c>
      <c r="F29" s="18">
        <v>73894.100000000006</v>
      </c>
      <c r="G29" s="90">
        <f>+F29/B29</f>
        <v>1102.8970149253732</v>
      </c>
    </row>
    <row r="30" spans="1:7" ht="15.75" thickBot="1">
      <c r="A30" s="16">
        <v>44621</v>
      </c>
      <c r="B30" s="102">
        <v>67</v>
      </c>
      <c r="C30" s="156">
        <v>13736.37</v>
      </c>
      <c r="D30" s="17">
        <v>13675.5</v>
      </c>
      <c r="E30" s="17">
        <v>60365.7</v>
      </c>
      <c r="F30" s="18">
        <v>74041.2</v>
      </c>
      <c r="G30" s="90">
        <f>+F30/B30</f>
        <v>1105.0925373134328</v>
      </c>
    </row>
    <row r="31" spans="1:7" ht="15.75" thickBot="1">
      <c r="A31" s="16">
        <v>44652</v>
      </c>
      <c r="B31" s="57"/>
      <c r="C31" s="159"/>
      <c r="D31" s="17"/>
      <c r="E31" s="17"/>
      <c r="F31" s="18"/>
      <c r="G31" s="90" t="e">
        <f>+F31/B31</f>
        <v>#DIV/0!</v>
      </c>
    </row>
    <row r="32" spans="1:7" ht="15.75" thickBot="1">
      <c r="A32" s="16">
        <v>44682</v>
      </c>
      <c r="B32" s="57"/>
      <c r="C32" s="159"/>
      <c r="D32" s="17"/>
      <c r="E32" s="17"/>
      <c r="F32" s="18"/>
      <c r="G32" s="90" t="e">
        <f>+F32/B32</f>
        <v>#DIV/0!</v>
      </c>
    </row>
    <row r="33" spans="1:7" ht="15.75" thickBot="1">
      <c r="A33" s="16">
        <v>44713</v>
      </c>
      <c r="B33" s="57"/>
      <c r="C33" s="159"/>
      <c r="D33" s="17"/>
      <c r="E33" s="17"/>
      <c r="F33" s="18"/>
      <c r="G33" s="90" t="e">
        <f>+F33/B33</f>
        <v>#DIV/0!</v>
      </c>
    </row>
    <row r="34" spans="1:7" ht="15.75" thickBot="1">
      <c r="A34" s="16">
        <v>44743</v>
      </c>
      <c r="B34" s="57"/>
      <c r="C34" s="156"/>
      <c r="D34" s="17"/>
      <c r="E34" s="17"/>
      <c r="F34" s="18"/>
      <c r="G34" s="90" t="e">
        <f>+F34/B34</f>
        <v>#DIV/0!</v>
      </c>
    </row>
    <row r="35" spans="1:7" ht="15.75" thickBot="1">
      <c r="A35" s="16">
        <v>44774</v>
      </c>
      <c r="B35" s="57"/>
      <c r="C35" s="156"/>
      <c r="D35" s="17"/>
      <c r="E35" s="17"/>
      <c r="F35" s="18"/>
      <c r="G35" s="90" t="e">
        <f>+F35/B35</f>
        <v>#DIV/0!</v>
      </c>
    </row>
    <row r="36" spans="1:7" ht="15.75" thickBot="1">
      <c r="A36" s="16">
        <v>44805</v>
      </c>
      <c r="B36" s="57"/>
      <c r="C36" s="156"/>
      <c r="D36" s="17"/>
      <c r="E36" s="17"/>
      <c r="F36" s="18"/>
      <c r="G36" s="90" t="e">
        <f>+F36/B36</f>
        <v>#DIV/0!</v>
      </c>
    </row>
    <row r="37" spans="1:7" ht="15.75" thickBot="1">
      <c r="A37" s="16">
        <v>44835</v>
      </c>
      <c r="B37" s="57"/>
      <c r="C37" s="156"/>
      <c r="D37" s="17"/>
      <c r="E37" s="17"/>
      <c r="F37" s="18"/>
      <c r="G37" s="90" t="e">
        <f>+F37/B37</f>
        <v>#DIV/0!</v>
      </c>
    </row>
    <row r="38" spans="1:7" ht="15.75" thickBot="1">
      <c r="A38" s="16">
        <v>44866</v>
      </c>
      <c r="B38" s="57"/>
      <c r="C38" s="156"/>
      <c r="D38" s="17"/>
      <c r="E38" s="17"/>
      <c r="F38" s="18"/>
      <c r="G38" s="90" t="e">
        <f>+F38/B38</f>
        <v>#DIV/0!</v>
      </c>
    </row>
    <row r="39" spans="1:7" ht="15.75" thickBot="1">
      <c r="A39" s="16">
        <v>44896</v>
      </c>
      <c r="B39" s="57"/>
      <c r="C39" s="163"/>
      <c r="D39" s="128"/>
      <c r="E39" s="128"/>
      <c r="F39" s="34"/>
      <c r="G39" s="90" t="e">
        <f>+F39/B39</f>
        <v>#DIV/0!</v>
      </c>
    </row>
    <row r="40" spans="1:7" ht="15.75" thickBot="1">
      <c r="A40" s="21" t="s">
        <v>18</v>
      </c>
      <c r="B40" s="100">
        <f>AVERAGE(B28:B39)</f>
        <v>67</v>
      </c>
      <c r="C40" s="22">
        <f>AVERAGE(C28:C39)</f>
        <v>10757.470000000001</v>
      </c>
      <c r="D40" s="22">
        <f>AVERAGE(D28:D39)</f>
        <v>13648.233333333332</v>
      </c>
      <c r="E40" s="22">
        <f>AVERAGE(E28:E39)</f>
        <v>60251.433333333327</v>
      </c>
      <c r="F40" s="22">
        <f>AVERAGE(F28:F39)</f>
        <v>73899.666666666672</v>
      </c>
      <c r="G40" s="23" t="e">
        <f>AVERAGE(G28:G39)</f>
        <v>#DIV/0!</v>
      </c>
    </row>
  </sheetData>
  <mergeCells count="20">
    <mergeCell ref="D3:F4"/>
    <mergeCell ref="A1:G1"/>
    <mergeCell ref="A2:G2"/>
    <mergeCell ref="A3:A6"/>
    <mergeCell ref="B3:B6"/>
    <mergeCell ref="A22:G22"/>
    <mergeCell ref="E5:E6"/>
    <mergeCell ref="F5:F6"/>
    <mergeCell ref="G3:G6"/>
    <mergeCell ref="D5:D6"/>
    <mergeCell ref="C3:C6"/>
    <mergeCell ref="A23:G23"/>
    <mergeCell ref="A24:A27"/>
    <mergeCell ref="B24:B27"/>
    <mergeCell ref="C24:C27"/>
    <mergeCell ref="D24:F25"/>
    <mergeCell ref="G24:G27"/>
    <mergeCell ref="D26:D27"/>
    <mergeCell ref="E26:E27"/>
    <mergeCell ref="F26:F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A1:G66"/>
  <sheetViews>
    <sheetView zoomScale="90" zoomScaleNormal="90" workbookViewId="0">
      <selection activeCell="O24" sqref="O24"/>
    </sheetView>
  </sheetViews>
  <sheetFormatPr baseColWidth="10" defaultRowHeight="15"/>
  <cols>
    <col min="1" max="1" width="13.42578125" customWidth="1"/>
    <col min="6" max="6" width="23.42578125" customWidth="1"/>
  </cols>
  <sheetData>
    <row r="1" spans="1:7" ht="15.75" thickBot="1">
      <c r="A1" s="275" t="s">
        <v>67</v>
      </c>
      <c r="B1" s="276"/>
      <c r="C1" s="276"/>
      <c r="D1" s="276"/>
      <c r="E1" s="276"/>
      <c r="F1" s="277"/>
      <c r="G1" s="62"/>
    </row>
    <row r="2" spans="1:7">
      <c r="A2" s="62"/>
      <c r="B2" s="62"/>
      <c r="C2" s="63"/>
      <c r="D2" s="63"/>
      <c r="E2" s="63"/>
      <c r="F2" s="63"/>
      <c r="G2" s="62"/>
    </row>
    <row r="3" spans="1:7">
      <c r="A3" s="296" t="s">
        <v>51</v>
      </c>
      <c r="B3" s="296"/>
      <c r="C3" s="296"/>
      <c r="D3" s="296"/>
      <c r="E3" s="296"/>
      <c r="F3" s="63"/>
      <c r="G3" s="62"/>
    </row>
    <row r="4" spans="1:7">
      <c r="A4" s="297" t="s">
        <v>66</v>
      </c>
      <c r="B4" s="297"/>
      <c r="C4" s="297"/>
      <c r="D4" s="297"/>
      <c r="E4" s="297"/>
      <c r="F4" s="63"/>
      <c r="G4" s="62"/>
    </row>
    <row r="5" spans="1:7" ht="15.75" customHeight="1">
      <c r="A5" s="296" t="s">
        <v>52</v>
      </c>
      <c r="B5" s="296"/>
      <c r="C5" s="296"/>
      <c r="D5" s="296"/>
      <c r="E5" s="296"/>
      <c r="F5" s="63"/>
      <c r="G5" s="62"/>
    </row>
    <row r="6" spans="1:7">
      <c r="A6" s="296" t="s">
        <v>53</v>
      </c>
      <c r="B6" s="296"/>
      <c r="C6" s="296"/>
      <c r="D6" s="296"/>
      <c r="E6" s="296"/>
      <c r="F6" s="63"/>
      <c r="G6" s="62"/>
    </row>
    <row r="7" spans="1:7" ht="15.75" thickBot="1">
      <c r="A7" s="296" t="s">
        <v>58</v>
      </c>
      <c r="B7" s="296"/>
      <c r="C7" s="296"/>
      <c r="D7" s="296"/>
      <c r="E7" s="296"/>
      <c r="F7" s="63"/>
      <c r="G7" s="62"/>
    </row>
    <row r="8" spans="1:7" ht="15" customHeight="1">
      <c r="A8" s="309" t="s">
        <v>0</v>
      </c>
      <c r="B8" s="300" t="s">
        <v>1</v>
      </c>
      <c r="C8" s="298" t="s">
        <v>2</v>
      </c>
      <c r="D8" s="300" t="s">
        <v>49</v>
      </c>
      <c r="E8" s="300" t="s">
        <v>44</v>
      </c>
      <c r="F8" s="314" t="s">
        <v>72</v>
      </c>
      <c r="G8" s="308"/>
    </row>
    <row r="9" spans="1:7" ht="15" customHeight="1" thickBot="1">
      <c r="A9" s="310"/>
      <c r="B9" s="301"/>
      <c r="C9" s="299"/>
      <c r="D9" s="301"/>
      <c r="E9" s="301"/>
      <c r="F9" s="315"/>
      <c r="G9" s="308"/>
    </row>
    <row r="10" spans="1:7">
      <c r="A10" s="65" t="s">
        <v>9</v>
      </c>
      <c r="B10" s="293">
        <v>44562</v>
      </c>
      <c r="C10" s="242">
        <v>1</v>
      </c>
      <c r="D10" s="66">
        <v>4</v>
      </c>
      <c r="E10" s="176">
        <v>35.299999999999997</v>
      </c>
      <c r="F10" s="67">
        <f>D10/C10</f>
        <v>4</v>
      </c>
      <c r="G10" s="62"/>
    </row>
    <row r="11" spans="1:7">
      <c r="A11" s="69" t="s">
        <v>64</v>
      </c>
      <c r="B11" s="294"/>
      <c r="C11" s="3">
        <v>2</v>
      </c>
      <c r="D11" s="70">
        <v>9</v>
      </c>
      <c r="E11" s="153">
        <v>75.900000000000006</v>
      </c>
      <c r="F11" s="71">
        <f>D11/C11</f>
        <v>4.5</v>
      </c>
      <c r="G11" s="62"/>
    </row>
    <row r="12" spans="1:7">
      <c r="A12" s="69" t="s">
        <v>11</v>
      </c>
      <c r="B12" s="294"/>
      <c r="C12" s="3">
        <v>0</v>
      </c>
      <c r="D12" s="70">
        <v>0</v>
      </c>
      <c r="E12" s="177">
        <v>0</v>
      </c>
      <c r="F12" s="71">
        <v>0</v>
      </c>
      <c r="G12" s="62"/>
    </row>
    <row r="13" spans="1:7" ht="15.75" thickBot="1">
      <c r="A13" s="76" t="s">
        <v>12</v>
      </c>
      <c r="B13" s="295"/>
      <c r="C13" s="247">
        <v>3</v>
      </c>
      <c r="D13" s="77">
        <v>23</v>
      </c>
      <c r="E13" s="178">
        <v>67</v>
      </c>
      <c r="F13" s="81">
        <f t="shared" ref="F13:F23" si="0">+D13/C13</f>
        <v>7.666666666666667</v>
      </c>
      <c r="G13" s="10"/>
    </row>
    <row r="14" spans="1:7">
      <c r="A14" s="244" t="s">
        <v>9</v>
      </c>
      <c r="B14" s="250">
        <v>44593</v>
      </c>
      <c r="C14" s="243">
        <v>1</v>
      </c>
      <c r="D14" s="245">
        <v>5</v>
      </c>
      <c r="E14" s="246">
        <v>42.4</v>
      </c>
      <c r="F14" s="74">
        <f t="shared" si="0"/>
        <v>5</v>
      </c>
      <c r="G14" s="62"/>
    </row>
    <row r="15" spans="1:7">
      <c r="A15" s="69" t="s">
        <v>64</v>
      </c>
      <c r="B15" s="294"/>
      <c r="C15" s="3">
        <v>2</v>
      </c>
      <c r="D15" s="70">
        <v>9</v>
      </c>
      <c r="E15" s="153">
        <v>75.900000000000006</v>
      </c>
      <c r="F15" s="71">
        <f t="shared" si="0"/>
        <v>4.5</v>
      </c>
      <c r="G15" s="72"/>
    </row>
    <row r="16" spans="1:7">
      <c r="A16" s="69" t="s">
        <v>11</v>
      </c>
      <c r="B16" s="294"/>
      <c r="C16" s="3">
        <v>0</v>
      </c>
      <c r="D16" s="70">
        <v>0</v>
      </c>
      <c r="E16" s="177">
        <v>0</v>
      </c>
      <c r="F16" s="71">
        <v>0</v>
      </c>
      <c r="G16" s="62"/>
    </row>
    <row r="17" spans="1:7" ht="15.75" thickBot="1">
      <c r="A17" s="76" t="s">
        <v>12</v>
      </c>
      <c r="B17" s="295"/>
      <c r="C17" s="106">
        <v>3</v>
      </c>
      <c r="D17" s="77">
        <v>25</v>
      </c>
      <c r="E17" s="178">
        <v>67</v>
      </c>
      <c r="F17" s="81">
        <f>+D17/C17</f>
        <v>8.3333333333333339</v>
      </c>
      <c r="G17" s="62"/>
    </row>
    <row r="18" spans="1:7">
      <c r="A18" s="65" t="s">
        <v>9</v>
      </c>
      <c r="B18" s="293">
        <v>44621</v>
      </c>
      <c r="C18" s="105">
        <v>1</v>
      </c>
      <c r="D18" s="66">
        <v>4</v>
      </c>
      <c r="E18" s="179">
        <v>35.200000000000003</v>
      </c>
      <c r="F18" s="67">
        <f>+D18/C18</f>
        <v>4</v>
      </c>
      <c r="G18" s="10"/>
    </row>
    <row r="19" spans="1:7">
      <c r="A19" s="69" t="s">
        <v>64</v>
      </c>
      <c r="B19" s="294"/>
      <c r="C19" s="3">
        <v>2</v>
      </c>
      <c r="D19" s="70">
        <v>9</v>
      </c>
      <c r="E19" s="153">
        <v>75.900000000000006</v>
      </c>
      <c r="F19" s="71">
        <f t="shared" si="0"/>
        <v>4.5</v>
      </c>
      <c r="G19" s="62"/>
    </row>
    <row r="20" spans="1:7">
      <c r="A20" s="69" t="s">
        <v>11</v>
      </c>
      <c r="B20" s="294"/>
      <c r="C20" s="3">
        <v>0</v>
      </c>
      <c r="D20" s="70">
        <v>0</v>
      </c>
      <c r="E20" s="177">
        <v>0</v>
      </c>
      <c r="F20" s="71">
        <v>0</v>
      </c>
      <c r="G20" s="72"/>
    </row>
    <row r="21" spans="1:7" ht="15.75" thickBot="1">
      <c r="A21" s="76" t="s">
        <v>12</v>
      </c>
      <c r="B21" s="295"/>
      <c r="C21" s="106">
        <v>3</v>
      </c>
      <c r="D21" s="77">
        <v>25</v>
      </c>
      <c r="E21" s="147">
        <v>67</v>
      </c>
      <c r="F21" s="81">
        <f>+D21/C21</f>
        <v>8.3333333333333339</v>
      </c>
      <c r="G21" s="62"/>
    </row>
    <row r="22" spans="1:7">
      <c r="A22" s="65" t="s">
        <v>9</v>
      </c>
      <c r="B22" s="293">
        <v>44652</v>
      </c>
      <c r="C22" s="105"/>
      <c r="D22" s="66"/>
      <c r="E22" s="176"/>
      <c r="F22" s="67">
        <v>0</v>
      </c>
      <c r="G22" s="62"/>
    </row>
    <row r="23" spans="1:7">
      <c r="A23" s="69" t="s">
        <v>64</v>
      </c>
      <c r="B23" s="294"/>
      <c r="C23" s="3"/>
      <c r="D23" s="70"/>
      <c r="E23" s="146"/>
      <c r="F23" s="71" t="e">
        <f t="shared" si="0"/>
        <v>#DIV/0!</v>
      </c>
      <c r="G23" s="10"/>
    </row>
    <row r="24" spans="1:7">
      <c r="A24" s="69" t="s">
        <v>11</v>
      </c>
      <c r="B24" s="294"/>
      <c r="C24" s="99"/>
      <c r="D24" s="70"/>
      <c r="E24" s="177"/>
      <c r="F24" s="71">
        <v>0</v>
      </c>
      <c r="G24" s="62"/>
    </row>
    <row r="25" spans="1:7" ht="15.75" thickBot="1">
      <c r="A25" s="76" t="s">
        <v>12</v>
      </c>
      <c r="B25" s="295"/>
      <c r="C25" s="106"/>
      <c r="D25" s="77"/>
      <c r="E25" s="178"/>
      <c r="F25" s="81">
        <v>0</v>
      </c>
      <c r="G25" s="72"/>
    </row>
    <row r="26" spans="1:7">
      <c r="A26" s="65" t="s">
        <v>9</v>
      </c>
      <c r="B26" s="293">
        <v>44682</v>
      </c>
      <c r="C26" s="105"/>
      <c r="D26" s="66"/>
      <c r="E26" s="145"/>
      <c r="F26" s="67" t="e">
        <f t="shared" ref="F26:F30" si="1">+D26/C26</f>
        <v>#DIV/0!</v>
      </c>
      <c r="G26" s="62"/>
    </row>
    <row r="27" spans="1:7">
      <c r="A27" s="69" t="s">
        <v>64</v>
      </c>
      <c r="B27" s="294"/>
      <c r="C27" s="3"/>
      <c r="D27" s="70"/>
      <c r="E27" s="144"/>
      <c r="F27" s="71" t="e">
        <f t="shared" si="1"/>
        <v>#DIV/0!</v>
      </c>
      <c r="G27" s="62"/>
    </row>
    <row r="28" spans="1:7">
      <c r="A28" s="69" t="s">
        <v>11</v>
      </c>
      <c r="B28" s="294"/>
      <c r="C28" s="99"/>
      <c r="D28" s="70"/>
      <c r="E28" s="177"/>
      <c r="F28" s="71">
        <v>0</v>
      </c>
      <c r="G28" s="10"/>
    </row>
    <row r="29" spans="1:7" ht="15.75" thickBot="1">
      <c r="A29" s="76" t="s">
        <v>12</v>
      </c>
      <c r="B29" s="295"/>
      <c r="C29" s="106"/>
      <c r="D29" s="77"/>
      <c r="E29" s="147"/>
      <c r="F29" s="81" t="e">
        <f t="shared" si="1"/>
        <v>#DIV/0!</v>
      </c>
      <c r="G29" s="62"/>
    </row>
    <row r="30" spans="1:7">
      <c r="A30" s="65" t="s">
        <v>9</v>
      </c>
      <c r="B30" s="293">
        <v>44713</v>
      </c>
      <c r="C30" s="105"/>
      <c r="D30" s="66"/>
      <c r="E30" s="145"/>
      <c r="F30" s="67" t="e">
        <f t="shared" si="1"/>
        <v>#DIV/0!</v>
      </c>
      <c r="G30" s="72"/>
    </row>
    <row r="31" spans="1:7">
      <c r="A31" s="69" t="s">
        <v>64</v>
      </c>
      <c r="B31" s="294"/>
      <c r="C31" s="3"/>
      <c r="D31" s="70"/>
      <c r="E31" s="146"/>
      <c r="F31" s="71" t="e">
        <f t="shared" ref="F31:F42" si="2">+D31/C31</f>
        <v>#DIV/0!</v>
      </c>
      <c r="G31" s="62"/>
    </row>
    <row r="32" spans="1:7">
      <c r="A32" s="69" t="s">
        <v>11</v>
      </c>
      <c r="B32" s="294"/>
      <c r="C32" s="99"/>
      <c r="D32" s="70"/>
      <c r="E32" s="177"/>
      <c r="F32" s="71">
        <v>0</v>
      </c>
      <c r="G32" s="10"/>
    </row>
    <row r="33" spans="1:7" ht="15.75" thickBot="1">
      <c r="A33" s="76" t="s">
        <v>13</v>
      </c>
      <c r="B33" s="295"/>
      <c r="C33" s="106"/>
      <c r="D33" s="77"/>
      <c r="E33" s="147"/>
      <c r="F33" s="81" t="e">
        <f t="shared" si="2"/>
        <v>#DIV/0!</v>
      </c>
      <c r="G33" s="10"/>
    </row>
    <row r="34" spans="1:7">
      <c r="A34" s="82" t="s">
        <v>9</v>
      </c>
      <c r="B34" s="293">
        <v>44743</v>
      </c>
      <c r="C34" s="105"/>
      <c r="D34" s="66"/>
      <c r="E34" s="176"/>
      <c r="F34" s="67">
        <v>0</v>
      </c>
      <c r="G34" s="62"/>
    </row>
    <row r="35" spans="1:7">
      <c r="A35" s="69" t="s">
        <v>64</v>
      </c>
      <c r="B35" s="294"/>
      <c r="C35" s="3"/>
      <c r="D35" s="70"/>
      <c r="E35" s="146"/>
      <c r="F35" s="71" t="e">
        <f t="shared" si="2"/>
        <v>#DIV/0!</v>
      </c>
      <c r="G35" s="154"/>
    </row>
    <row r="36" spans="1:7">
      <c r="A36" s="83" t="s">
        <v>11</v>
      </c>
      <c r="B36" s="294"/>
      <c r="C36" s="99"/>
      <c r="D36" s="70"/>
      <c r="E36" s="177"/>
      <c r="F36" s="71">
        <v>0</v>
      </c>
      <c r="G36" s="62"/>
    </row>
    <row r="37" spans="1:7" ht="15.75" thickBot="1">
      <c r="A37" s="84" t="s">
        <v>12</v>
      </c>
      <c r="B37" s="295"/>
      <c r="C37" s="106"/>
      <c r="D37" s="77"/>
      <c r="E37" s="178"/>
      <c r="F37" s="81">
        <v>0</v>
      </c>
      <c r="G37" s="62"/>
    </row>
    <row r="38" spans="1:7">
      <c r="A38" s="82" t="s">
        <v>9</v>
      </c>
      <c r="B38" s="293">
        <v>44774</v>
      </c>
      <c r="C38" s="105"/>
      <c r="D38" s="66"/>
      <c r="E38" s="145"/>
      <c r="F38" s="67" t="e">
        <f t="shared" si="2"/>
        <v>#DIV/0!</v>
      </c>
      <c r="G38" s="10"/>
    </row>
    <row r="39" spans="1:7">
      <c r="A39" s="69" t="s">
        <v>64</v>
      </c>
      <c r="B39" s="294"/>
      <c r="C39" s="3"/>
      <c r="D39" s="70"/>
      <c r="E39" s="144"/>
      <c r="F39" s="71" t="e">
        <f t="shared" si="2"/>
        <v>#DIV/0!</v>
      </c>
      <c r="G39" s="10"/>
    </row>
    <row r="40" spans="1:7">
      <c r="A40" s="83" t="s">
        <v>11</v>
      </c>
      <c r="B40" s="294"/>
      <c r="C40" s="99"/>
      <c r="D40" s="70"/>
      <c r="E40" s="177"/>
      <c r="F40" s="71">
        <v>0</v>
      </c>
      <c r="G40" s="62"/>
    </row>
    <row r="41" spans="1:7" ht="15.75" thickBot="1">
      <c r="A41" s="84" t="s">
        <v>12</v>
      </c>
      <c r="B41" s="295"/>
      <c r="C41" s="106"/>
      <c r="D41" s="77"/>
      <c r="E41" s="147"/>
      <c r="F41" s="81" t="e">
        <f t="shared" si="2"/>
        <v>#DIV/0!</v>
      </c>
      <c r="G41" s="62"/>
    </row>
    <row r="42" spans="1:7">
      <c r="A42" s="85" t="s">
        <v>9</v>
      </c>
      <c r="B42" s="293">
        <v>44805</v>
      </c>
      <c r="C42" s="105"/>
      <c r="D42" s="66"/>
      <c r="E42" s="145"/>
      <c r="F42" s="67" t="e">
        <f t="shared" si="2"/>
        <v>#DIV/0!</v>
      </c>
      <c r="G42" s="10"/>
    </row>
    <row r="43" spans="1:7">
      <c r="A43" s="69" t="s">
        <v>64</v>
      </c>
      <c r="B43" s="294"/>
      <c r="C43" s="3"/>
      <c r="D43" s="70"/>
      <c r="E43" s="146"/>
      <c r="F43" s="71" t="e">
        <f t="shared" ref="F43:F45" si="3">+D43/C43</f>
        <v>#DIV/0!</v>
      </c>
      <c r="G43" s="62"/>
    </row>
    <row r="44" spans="1:7">
      <c r="A44" s="83" t="s">
        <v>11</v>
      </c>
      <c r="B44" s="294"/>
      <c r="C44" s="99"/>
      <c r="D44" s="70"/>
      <c r="E44" s="177"/>
      <c r="F44" s="71">
        <v>0</v>
      </c>
      <c r="G44" s="62"/>
    </row>
    <row r="45" spans="1:7" ht="15.75" thickBot="1">
      <c r="A45" s="84" t="s">
        <v>12</v>
      </c>
      <c r="B45" s="295"/>
      <c r="C45" s="106"/>
      <c r="D45" s="77"/>
      <c r="E45" s="147"/>
      <c r="F45" s="81" t="e">
        <f t="shared" si="3"/>
        <v>#DIV/0!</v>
      </c>
      <c r="G45" s="62"/>
    </row>
    <row r="46" spans="1:7">
      <c r="A46" s="65" t="s">
        <v>9</v>
      </c>
      <c r="B46" s="293">
        <v>44835</v>
      </c>
      <c r="C46" s="105"/>
      <c r="D46" s="66"/>
      <c r="E46" s="176"/>
      <c r="F46" s="71" t="e">
        <f t="shared" ref="F46:F49" si="4">+D46/C46</f>
        <v>#DIV/0!</v>
      </c>
      <c r="G46" s="10"/>
    </row>
    <row r="47" spans="1:7">
      <c r="A47" s="69" t="s">
        <v>64</v>
      </c>
      <c r="B47" s="294"/>
      <c r="C47" s="3"/>
      <c r="D47" s="70"/>
      <c r="E47" s="146"/>
      <c r="F47" s="71" t="e">
        <f t="shared" si="4"/>
        <v>#DIV/0!</v>
      </c>
      <c r="G47" s="62"/>
    </row>
    <row r="48" spans="1:7">
      <c r="A48" s="69" t="s">
        <v>11</v>
      </c>
      <c r="B48" s="294"/>
      <c r="C48" s="99"/>
      <c r="D48" s="70"/>
      <c r="E48" s="177"/>
      <c r="F48" s="71" t="e">
        <f t="shared" si="4"/>
        <v>#DIV/0!</v>
      </c>
      <c r="G48" s="62"/>
    </row>
    <row r="49" spans="1:7" ht="15.75" thickBot="1">
      <c r="A49" s="76" t="s">
        <v>13</v>
      </c>
      <c r="B49" s="295"/>
      <c r="C49" s="106"/>
      <c r="D49" s="77"/>
      <c r="E49" s="178"/>
      <c r="F49" s="71" t="e">
        <f t="shared" si="4"/>
        <v>#DIV/0!</v>
      </c>
      <c r="G49" s="10"/>
    </row>
    <row r="50" spans="1:7">
      <c r="A50" s="65" t="s">
        <v>9</v>
      </c>
      <c r="B50" s="293">
        <v>44866</v>
      </c>
      <c r="C50" s="105"/>
      <c r="D50" s="66"/>
      <c r="E50" s="145"/>
      <c r="F50" s="67" t="e">
        <f t="shared" ref="F50:F52" si="5">+D50/C50</f>
        <v>#DIV/0!</v>
      </c>
      <c r="G50" s="10"/>
    </row>
    <row r="51" spans="1:7">
      <c r="A51" s="69" t="s">
        <v>64</v>
      </c>
      <c r="B51" s="294"/>
      <c r="C51" s="3"/>
      <c r="D51" s="70"/>
      <c r="E51" s="144"/>
      <c r="F51" s="71" t="e">
        <f t="shared" si="5"/>
        <v>#DIV/0!</v>
      </c>
      <c r="G51" s="62"/>
    </row>
    <row r="52" spans="1:7">
      <c r="A52" s="69" t="s">
        <v>11</v>
      </c>
      <c r="B52" s="294"/>
      <c r="C52" s="99"/>
      <c r="D52" s="70"/>
      <c r="E52" s="177"/>
      <c r="F52" s="71" t="e">
        <f t="shared" si="5"/>
        <v>#DIV/0!</v>
      </c>
      <c r="G52" s="62"/>
    </row>
    <row r="53" spans="1:7" ht="15.75" thickBot="1">
      <c r="A53" s="76" t="s">
        <v>12</v>
      </c>
      <c r="B53" s="295"/>
      <c r="C53" s="106"/>
      <c r="D53" s="77"/>
      <c r="E53" s="147"/>
      <c r="F53" s="81" t="e">
        <f t="shared" ref="F53:F56" si="6">+D53/C53</f>
        <v>#DIV/0!</v>
      </c>
      <c r="G53" s="62"/>
    </row>
    <row r="54" spans="1:7">
      <c r="A54" s="65" t="s">
        <v>9</v>
      </c>
      <c r="B54" s="293">
        <v>44896</v>
      </c>
      <c r="C54" s="105"/>
      <c r="D54" s="66"/>
      <c r="E54" s="145"/>
      <c r="F54" s="67" t="e">
        <f t="shared" si="6"/>
        <v>#DIV/0!</v>
      </c>
      <c r="G54" s="10"/>
    </row>
    <row r="55" spans="1:7">
      <c r="A55" s="69" t="s">
        <v>64</v>
      </c>
      <c r="B55" s="294"/>
      <c r="C55" s="3"/>
      <c r="D55" s="70"/>
      <c r="E55" s="146"/>
      <c r="F55" s="71" t="e">
        <f t="shared" si="6"/>
        <v>#DIV/0!</v>
      </c>
      <c r="G55" s="62"/>
    </row>
    <row r="56" spans="1:7">
      <c r="A56" s="69" t="s">
        <v>11</v>
      </c>
      <c r="B56" s="294"/>
      <c r="C56" s="99"/>
      <c r="D56" s="70"/>
      <c r="E56" s="177"/>
      <c r="F56" s="71" t="e">
        <f t="shared" si="6"/>
        <v>#DIV/0!</v>
      </c>
      <c r="G56" s="62"/>
    </row>
    <row r="57" spans="1:7" ht="15.75" thickBot="1">
      <c r="A57" s="76" t="s">
        <v>12</v>
      </c>
      <c r="B57" s="295"/>
      <c r="C57" s="106"/>
      <c r="D57" s="77"/>
      <c r="E57" s="147"/>
      <c r="F57" s="81" t="e">
        <f t="shared" ref="F57" si="7">+D57/C57</f>
        <v>#DIV/0!</v>
      </c>
      <c r="G57" s="62"/>
    </row>
    <row r="58" spans="1:7" ht="15.75" thickBot="1">
      <c r="A58" s="181"/>
      <c r="B58" s="182"/>
      <c r="C58" s="183">
        <f ca="1">AVERAGE(C10:C58)</f>
        <v>0</v>
      </c>
      <c r="D58" s="180">
        <f>AVERAGE(D10:D57)</f>
        <v>9.4166666666666661</v>
      </c>
      <c r="E58" s="180">
        <f t="shared" ref="E58:F58" si="8">AVERAGE(E10:E57)</f>
        <v>45.133333333333333</v>
      </c>
      <c r="F58" s="180" t="e">
        <f t="shared" si="8"/>
        <v>#DIV/0!</v>
      </c>
      <c r="G58" s="10"/>
    </row>
    <row r="59" spans="1:7">
      <c r="A59" s="162"/>
      <c r="B59" s="162"/>
      <c r="C59" s="162"/>
      <c r="D59" s="162"/>
      <c r="E59" s="162"/>
      <c r="F59" s="162"/>
      <c r="G59" s="62"/>
    </row>
    <row r="60" spans="1:7">
      <c r="A60" s="15"/>
      <c r="B60" s="15"/>
      <c r="C60" s="15"/>
      <c r="D60" s="15"/>
      <c r="E60" s="15"/>
      <c r="F60" s="63"/>
      <c r="G60" s="62"/>
    </row>
    <row r="61" spans="1:7">
      <c r="A61" s="62"/>
      <c r="B61" s="62"/>
      <c r="C61" s="63"/>
      <c r="D61" s="63"/>
      <c r="E61" s="63"/>
      <c r="F61" s="63"/>
      <c r="G61" s="62"/>
    </row>
    <row r="62" spans="1:7">
      <c r="G62" s="10"/>
    </row>
    <row r="63" spans="1:7">
      <c r="G63" s="62"/>
    </row>
    <row r="64" spans="1:7">
      <c r="G64" s="162"/>
    </row>
    <row r="65" spans="7:7">
      <c r="G65" s="62"/>
    </row>
    <row r="66" spans="7:7">
      <c r="G66" s="62"/>
    </row>
  </sheetData>
  <mergeCells count="25">
    <mergeCell ref="A8:A9"/>
    <mergeCell ref="B8:B9"/>
    <mergeCell ref="B10:B13"/>
    <mergeCell ref="A6:E6"/>
    <mergeCell ref="A7:E7"/>
    <mergeCell ref="E8:E9"/>
    <mergeCell ref="F8:F9"/>
    <mergeCell ref="G8:G9"/>
    <mergeCell ref="A1:F1"/>
    <mergeCell ref="B22:B25"/>
    <mergeCell ref="B26:B29"/>
    <mergeCell ref="B30:B33"/>
    <mergeCell ref="A3:E3"/>
    <mergeCell ref="B54:B57"/>
    <mergeCell ref="B34:B37"/>
    <mergeCell ref="B38:B41"/>
    <mergeCell ref="B42:B45"/>
    <mergeCell ref="B46:B49"/>
    <mergeCell ref="B50:B53"/>
    <mergeCell ref="B14:B17"/>
    <mergeCell ref="B18:B21"/>
    <mergeCell ref="A4:E4"/>
    <mergeCell ref="A5:E5"/>
    <mergeCell ref="C8:C9"/>
    <mergeCell ref="D8:D9"/>
  </mergeCells>
  <pageMargins left="0.70866141732283472" right="0.70866141732283472" top="0.46" bottom="0.43307086614173229" header="0.46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O24" sqref="O24"/>
    </sheetView>
  </sheetViews>
  <sheetFormatPr baseColWidth="10" defaultRowHeight="15"/>
  <cols>
    <col min="2" max="2" width="14.140625" customWidth="1"/>
    <col min="5" max="5" width="27.85546875" customWidth="1"/>
  </cols>
  <sheetData>
    <row r="1" spans="1:5" ht="15.75" thickBot="1">
      <c r="A1" s="275" t="s">
        <v>73</v>
      </c>
      <c r="B1" s="276"/>
      <c r="C1" s="276"/>
      <c r="D1" s="276"/>
      <c r="E1" s="277"/>
    </row>
    <row r="2" spans="1:5">
      <c r="A2" s="311" t="s">
        <v>54</v>
      </c>
      <c r="B2" s="311"/>
      <c r="C2" s="311"/>
      <c r="D2" s="311"/>
      <c r="E2" s="311"/>
    </row>
    <row r="3" spans="1:5" ht="15.75" thickBot="1">
      <c r="A3" s="64"/>
      <c r="B3" s="64"/>
      <c r="C3" s="64"/>
      <c r="D3" s="64"/>
      <c r="E3" s="63"/>
    </row>
    <row r="4" spans="1:5">
      <c r="A4" s="316" t="s">
        <v>1</v>
      </c>
      <c r="B4" s="318" t="s">
        <v>2</v>
      </c>
      <c r="C4" s="318" t="s">
        <v>43</v>
      </c>
      <c r="D4" s="318" t="s">
        <v>44</v>
      </c>
      <c r="E4" s="312" t="s">
        <v>45</v>
      </c>
    </row>
    <row r="5" spans="1:5" ht="15.75" thickBot="1">
      <c r="A5" s="317"/>
      <c r="B5" s="319"/>
      <c r="C5" s="319"/>
      <c r="D5" s="319"/>
      <c r="E5" s="313"/>
    </row>
    <row r="6" spans="1:5">
      <c r="A6" s="68">
        <v>44562</v>
      </c>
      <c r="B6" s="57">
        <v>99</v>
      </c>
      <c r="C6" s="48">
        <v>50</v>
      </c>
      <c r="D6" s="141">
        <v>361.5</v>
      </c>
      <c r="E6" s="50">
        <f>+C6/B6</f>
        <v>0.50505050505050508</v>
      </c>
    </row>
    <row r="7" spans="1:5">
      <c r="A7" s="68">
        <v>44593</v>
      </c>
      <c r="B7" s="57">
        <v>99</v>
      </c>
      <c r="C7" s="43">
        <v>62</v>
      </c>
      <c r="D7" s="142">
        <v>446.3</v>
      </c>
      <c r="E7" s="50">
        <f>+C7/B7</f>
        <v>0.6262626262626263</v>
      </c>
    </row>
    <row r="8" spans="1:5">
      <c r="A8" s="68">
        <v>44621</v>
      </c>
      <c r="B8" s="57">
        <v>99</v>
      </c>
      <c r="C8" s="127">
        <v>63</v>
      </c>
      <c r="D8" s="142">
        <v>456</v>
      </c>
      <c r="E8" s="50">
        <f>+C8/B8</f>
        <v>0.63636363636363635</v>
      </c>
    </row>
    <row r="9" spans="1:5">
      <c r="A9" s="68">
        <v>44652</v>
      </c>
      <c r="B9" s="57"/>
      <c r="C9" s="75"/>
      <c r="D9" s="143"/>
      <c r="E9" s="50">
        <v>0</v>
      </c>
    </row>
    <row r="10" spans="1:5">
      <c r="A10" s="68">
        <v>44682</v>
      </c>
      <c r="B10" s="57"/>
      <c r="C10" s="43"/>
      <c r="D10" s="143"/>
      <c r="E10" s="50">
        <v>0</v>
      </c>
    </row>
    <row r="11" spans="1:5">
      <c r="A11" s="68">
        <v>44713</v>
      </c>
      <c r="B11" s="25"/>
      <c r="C11" s="47"/>
      <c r="D11" s="160"/>
      <c r="E11" s="50">
        <v>0</v>
      </c>
    </row>
    <row r="12" spans="1:5">
      <c r="A12" s="68">
        <v>44743</v>
      </c>
      <c r="B12" s="25"/>
      <c r="C12" s="78"/>
      <c r="D12" s="161"/>
      <c r="E12" s="50">
        <v>0</v>
      </c>
    </row>
    <row r="13" spans="1:5">
      <c r="A13" s="68">
        <v>44774</v>
      </c>
      <c r="B13" s="43"/>
      <c r="C13" s="51"/>
      <c r="D13" s="161"/>
      <c r="E13" s="50">
        <v>0</v>
      </c>
    </row>
    <row r="14" spans="1:5">
      <c r="A14" s="68">
        <v>44805</v>
      </c>
      <c r="B14" s="43"/>
      <c r="C14" s="51"/>
      <c r="D14" s="161"/>
      <c r="E14" s="50">
        <v>0</v>
      </c>
    </row>
    <row r="15" spans="1:5">
      <c r="A15" s="68">
        <v>44835</v>
      </c>
      <c r="B15" s="43"/>
      <c r="C15" s="51"/>
      <c r="D15" s="161"/>
      <c r="E15" s="50">
        <v>0</v>
      </c>
    </row>
    <row r="16" spans="1:5">
      <c r="A16" s="68">
        <v>44866</v>
      </c>
      <c r="B16" s="166"/>
      <c r="C16" s="167"/>
      <c r="D16" s="168"/>
      <c r="E16" s="50">
        <v>0</v>
      </c>
    </row>
    <row r="17" spans="1:5" ht="15.75" thickBot="1">
      <c r="A17" s="68">
        <v>44896</v>
      </c>
      <c r="B17" s="173"/>
      <c r="C17" s="173"/>
      <c r="D17" s="174"/>
      <c r="E17" s="50">
        <v>0</v>
      </c>
    </row>
    <row r="18" spans="1:5" ht="15.75" thickBot="1">
      <c r="A18" s="121" t="s">
        <v>63</v>
      </c>
      <c r="B18" s="169">
        <f>AVERAGE(B7:B17)</f>
        <v>99</v>
      </c>
      <c r="C18" s="170">
        <f>AVERAGE(C7:C17)</f>
        <v>62.5</v>
      </c>
      <c r="D18" s="171">
        <f>AVERAGE(D7:D17)</f>
        <v>451.15</v>
      </c>
      <c r="E18" s="172">
        <v>0</v>
      </c>
    </row>
    <row r="19" spans="1:5" ht="15.75" thickBot="1">
      <c r="A19" s="62"/>
      <c r="B19" s="62"/>
      <c r="C19" s="86"/>
      <c r="D19" s="87"/>
      <c r="E19" s="88"/>
    </row>
    <row r="20" spans="1:5" ht="15.75" thickBot="1">
      <c r="A20" s="275" t="s">
        <v>68</v>
      </c>
      <c r="B20" s="276"/>
      <c r="C20" s="276"/>
      <c r="D20" s="276"/>
      <c r="E20" s="277"/>
    </row>
    <row r="21" spans="1:5" ht="15.75" thickBot="1">
      <c r="A21" s="302" t="s">
        <v>56</v>
      </c>
      <c r="B21" s="303"/>
      <c r="C21" s="303"/>
      <c r="D21" s="303"/>
      <c r="E21" s="304"/>
    </row>
    <row r="22" spans="1:5">
      <c r="A22" s="305" t="s">
        <v>1</v>
      </c>
      <c r="B22" s="305" t="s">
        <v>2</v>
      </c>
      <c r="C22" s="305" t="s">
        <v>43</v>
      </c>
      <c r="D22" s="305" t="s">
        <v>44</v>
      </c>
      <c r="E22" s="305" t="s">
        <v>45</v>
      </c>
    </row>
    <row r="23" spans="1:5">
      <c r="A23" s="306"/>
      <c r="B23" s="306"/>
      <c r="C23" s="306"/>
      <c r="D23" s="306"/>
      <c r="E23" s="306"/>
    </row>
    <row r="24" spans="1:5">
      <c r="A24" s="306"/>
      <c r="B24" s="306"/>
      <c r="C24" s="306"/>
      <c r="D24" s="306"/>
      <c r="E24" s="306"/>
    </row>
    <row r="25" spans="1:5">
      <c r="A25" s="306"/>
      <c r="B25" s="306"/>
      <c r="C25" s="306"/>
      <c r="D25" s="306"/>
      <c r="E25" s="306"/>
    </row>
    <row r="26" spans="1:5" ht="15.75" thickBot="1">
      <c r="A26" s="307"/>
      <c r="B26" s="307"/>
      <c r="C26" s="307"/>
      <c r="D26" s="307"/>
      <c r="E26" s="307"/>
    </row>
    <row r="27" spans="1:5">
      <c r="A27" s="68">
        <v>44562</v>
      </c>
      <c r="B27" s="112">
        <v>67</v>
      </c>
      <c r="C27" s="104">
        <v>73</v>
      </c>
      <c r="D27" s="148">
        <v>802.5</v>
      </c>
      <c r="E27" s="184">
        <f>+C27/B27</f>
        <v>1.0895522388059702</v>
      </c>
    </row>
    <row r="28" spans="1:5">
      <c r="A28" s="68">
        <v>44593</v>
      </c>
      <c r="B28" s="113">
        <v>67</v>
      </c>
      <c r="C28" s="54">
        <v>74</v>
      </c>
      <c r="D28" s="148">
        <v>813.1</v>
      </c>
      <c r="E28" s="184">
        <f>+C28/B28</f>
        <v>1.1044776119402986</v>
      </c>
    </row>
    <row r="29" spans="1:5">
      <c r="A29" s="68">
        <v>44621</v>
      </c>
      <c r="B29" s="113">
        <v>67</v>
      </c>
      <c r="C29" s="52">
        <v>75</v>
      </c>
      <c r="D29" s="150">
        <v>829.4</v>
      </c>
      <c r="E29" s="184">
        <f>+C29/B29</f>
        <v>1.1194029850746268</v>
      </c>
    </row>
    <row r="30" spans="1:5">
      <c r="A30" s="68">
        <v>44652</v>
      </c>
      <c r="B30" s="113"/>
      <c r="C30" s="111"/>
      <c r="D30" s="149"/>
      <c r="E30" s="184">
        <v>0</v>
      </c>
    </row>
    <row r="31" spans="1:5">
      <c r="A31" s="68">
        <v>44682</v>
      </c>
      <c r="B31" s="113"/>
      <c r="C31" s="54"/>
      <c r="D31" s="149"/>
      <c r="E31" s="184">
        <v>0</v>
      </c>
    </row>
    <row r="32" spans="1:5">
      <c r="A32" s="68">
        <v>44713</v>
      </c>
      <c r="B32" s="114"/>
      <c r="C32" s="54"/>
      <c r="D32" s="149"/>
      <c r="E32" s="184">
        <v>0</v>
      </c>
    </row>
    <row r="33" spans="1:5">
      <c r="A33" s="68">
        <v>44743</v>
      </c>
      <c r="B33" s="109"/>
      <c r="C33" s="17"/>
      <c r="D33" s="135"/>
      <c r="E33" s="184">
        <v>0</v>
      </c>
    </row>
    <row r="34" spans="1:5">
      <c r="A34" s="68">
        <v>44774</v>
      </c>
      <c r="B34" s="109"/>
      <c r="C34" s="17"/>
      <c r="D34" s="135"/>
      <c r="E34" s="184">
        <v>0</v>
      </c>
    </row>
    <row r="35" spans="1:5">
      <c r="A35" s="68">
        <v>44805</v>
      </c>
      <c r="B35" s="25"/>
      <c r="C35" s="17"/>
      <c r="D35" s="135"/>
      <c r="E35" s="184">
        <v>0</v>
      </c>
    </row>
    <row r="36" spans="1:5">
      <c r="A36" s="68">
        <v>44835</v>
      </c>
      <c r="B36" s="25"/>
      <c r="C36" s="17"/>
      <c r="D36" s="135"/>
      <c r="E36" s="184">
        <v>0</v>
      </c>
    </row>
    <row r="37" spans="1:5">
      <c r="A37" s="68">
        <v>44866</v>
      </c>
      <c r="B37" s="25"/>
      <c r="C37" s="52"/>
      <c r="D37" s="151"/>
      <c r="E37" s="184">
        <v>0</v>
      </c>
    </row>
    <row r="38" spans="1:5" ht="15.75" thickBot="1">
      <c r="A38" s="68">
        <v>44896</v>
      </c>
      <c r="B38" s="35"/>
      <c r="C38" s="120"/>
      <c r="D38" s="164"/>
      <c r="E38" s="184">
        <v>0</v>
      </c>
    </row>
    <row r="39" spans="1:5" ht="15.75" thickBot="1">
      <c r="A39" s="103" t="s">
        <v>18</v>
      </c>
      <c r="B39" s="117">
        <f>AVERAGE(B27:B38)</f>
        <v>67</v>
      </c>
      <c r="C39" s="119">
        <f>AVERAGE(C27:C38)</f>
        <v>74</v>
      </c>
      <c r="D39" s="118">
        <f>AVERAGE(D27:D38)</f>
        <v>815</v>
      </c>
      <c r="E39" s="53">
        <f>AVERAGE(E27:E38)</f>
        <v>0.27611940298507459</v>
      </c>
    </row>
  </sheetData>
  <mergeCells count="14">
    <mergeCell ref="A20:E20"/>
    <mergeCell ref="A21:E21"/>
    <mergeCell ref="A22:A26"/>
    <mergeCell ref="B22:B26"/>
    <mergeCell ref="C22:C26"/>
    <mergeCell ref="D22:D26"/>
    <mergeCell ref="E22:E26"/>
    <mergeCell ref="A1:E1"/>
    <mergeCell ref="A2:E2"/>
    <mergeCell ref="E4:E5"/>
    <mergeCell ref="A4:A5"/>
    <mergeCell ref="B4:B5"/>
    <mergeCell ref="C4:C5"/>
    <mergeCell ref="D4:D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3"/>
  <dimension ref="A1:AG140"/>
  <sheetViews>
    <sheetView showGridLines="0" zoomScale="90" zoomScaleNormal="90" workbookViewId="0">
      <selection activeCell="C4" sqref="C4:C5"/>
    </sheetView>
  </sheetViews>
  <sheetFormatPr baseColWidth="10" defaultRowHeight="15"/>
  <cols>
    <col min="1" max="5" width="11.42578125" style="110"/>
    <col min="6" max="6" width="5.42578125" style="110" customWidth="1"/>
    <col min="7" max="11" width="11.42578125" style="110"/>
    <col min="12" max="12" width="5.42578125" style="218" customWidth="1"/>
    <col min="13" max="17" width="11.42578125" style="110"/>
    <col min="18" max="18" width="5.42578125" style="218" customWidth="1"/>
    <col min="19" max="16384" width="11.42578125" style="110"/>
  </cols>
  <sheetData>
    <row r="1" spans="1:33" ht="16.5" thickBot="1">
      <c r="A1" s="320" t="s">
        <v>69</v>
      </c>
      <c r="B1" s="321"/>
      <c r="C1" s="321"/>
      <c r="D1" s="321"/>
      <c r="E1" s="322"/>
      <c r="F1" s="40"/>
      <c r="G1" s="320" t="s">
        <v>69</v>
      </c>
      <c r="H1" s="321"/>
      <c r="I1" s="321"/>
      <c r="J1" s="321"/>
      <c r="K1" s="322"/>
      <c r="L1" s="212"/>
      <c r="M1" s="320" t="s">
        <v>69</v>
      </c>
      <c r="N1" s="321"/>
      <c r="O1" s="321"/>
      <c r="P1" s="321"/>
      <c r="Q1" s="322"/>
      <c r="R1" s="212"/>
      <c r="S1" s="320" t="s">
        <v>69</v>
      </c>
      <c r="T1" s="321"/>
      <c r="U1" s="321"/>
      <c r="V1" s="321"/>
      <c r="W1" s="322"/>
      <c r="Y1" s="40"/>
      <c r="AE1" s="40"/>
      <c r="AG1" s="211"/>
    </row>
    <row r="2" spans="1:33">
      <c r="A2" s="323" t="s">
        <v>19</v>
      </c>
      <c r="B2" s="323"/>
      <c r="C2" s="323"/>
      <c r="D2" s="323"/>
      <c r="E2" s="323"/>
      <c r="F2" s="40"/>
      <c r="G2" s="323" t="s">
        <v>71</v>
      </c>
      <c r="H2" s="323"/>
      <c r="I2" s="323"/>
      <c r="J2" s="323"/>
      <c r="K2" s="323"/>
      <c r="L2" s="219"/>
      <c r="M2" s="323" t="s">
        <v>20</v>
      </c>
      <c r="N2" s="323"/>
      <c r="O2" s="323"/>
      <c r="P2" s="323"/>
      <c r="Q2" s="323"/>
      <c r="R2" s="219"/>
      <c r="S2" s="329" t="s">
        <v>21</v>
      </c>
      <c r="T2" s="329"/>
      <c r="U2" s="329"/>
      <c r="V2" s="329"/>
      <c r="W2" s="329"/>
      <c r="Y2" s="40"/>
      <c r="AE2" s="40"/>
      <c r="AG2" s="211"/>
    </row>
    <row r="3" spans="1:33" ht="15.75" customHeight="1" thickBot="1">
      <c r="A3" s="24"/>
      <c r="B3" s="24"/>
      <c r="C3" s="24"/>
      <c r="D3" s="24"/>
      <c r="E3" s="186"/>
      <c r="F3" s="40"/>
      <c r="G3" s="24"/>
      <c r="H3" s="24"/>
      <c r="I3" s="24"/>
      <c r="J3" s="24"/>
      <c r="K3" s="186"/>
      <c r="L3" s="220"/>
      <c r="M3" s="24"/>
      <c r="N3" s="24"/>
      <c r="O3" s="24"/>
      <c r="P3" s="186"/>
      <c r="Q3" s="186"/>
      <c r="R3" s="220"/>
      <c r="S3" s="24"/>
      <c r="T3" s="24"/>
      <c r="U3" s="24"/>
      <c r="V3" s="24"/>
      <c r="W3" s="186"/>
      <c r="Y3" s="40"/>
      <c r="AE3" s="40"/>
      <c r="AG3" s="211"/>
    </row>
    <row r="4" spans="1:33" ht="15" customHeight="1">
      <c r="A4" s="334" t="s">
        <v>1</v>
      </c>
      <c r="B4" s="336" t="s">
        <v>2</v>
      </c>
      <c r="C4" s="336" t="s">
        <v>3</v>
      </c>
      <c r="D4" s="325" t="s">
        <v>14</v>
      </c>
      <c r="E4" s="327" t="s">
        <v>5</v>
      </c>
      <c r="F4" s="40"/>
      <c r="G4" s="330" t="s">
        <v>1</v>
      </c>
      <c r="H4" s="325" t="s">
        <v>2</v>
      </c>
      <c r="I4" s="325" t="s">
        <v>3</v>
      </c>
      <c r="J4" s="325" t="s">
        <v>14</v>
      </c>
      <c r="K4" s="332" t="s">
        <v>5</v>
      </c>
      <c r="L4" s="221"/>
      <c r="M4" s="334" t="s">
        <v>1</v>
      </c>
      <c r="N4" s="336" t="s">
        <v>2</v>
      </c>
      <c r="O4" s="336" t="s">
        <v>3</v>
      </c>
      <c r="P4" s="325" t="s">
        <v>14</v>
      </c>
      <c r="Q4" s="327" t="s">
        <v>5</v>
      </c>
      <c r="R4" s="221"/>
      <c r="S4" s="334" t="s">
        <v>1</v>
      </c>
      <c r="T4" s="325" t="s">
        <v>2</v>
      </c>
      <c r="U4" s="325" t="s">
        <v>3</v>
      </c>
      <c r="V4" s="325" t="s">
        <v>14</v>
      </c>
      <c r="W4" s="332" t="s">
        <v>5</v>
      </c>
      <c r="Y4" s="40"/>
      <c r="AE4" s="40"/>
      <c r="AG4" s="211"/>
    </row>
    <row r="5" spans="1:33" ht="69" customHeight="1" thickBot="1">
      <c r="A5" s="335"/>
      <c r="B5" s="337"/>
      <c r="C5" s="337"/>
      <c r="D5" s="326"/>
      <c r="E5" s="328"/>
      <c r="F5" s="40"/>
      <c r="G5" s="331"/>
      <c r="H5" s="326"/>
      <c r="I5" s="326"/>
      <c r="J5" s="326"/>
      <c r="K5" s="333"/>
      <c r="L5" s="221"/>
      <c r="M5" s="335"/>
      <c r="N5" s="337"/>
      <c r="O5" s="337"/>
      <c r="P5" s="326"/>
      <c r="Q5" s="328"/>
      <c r="R5" s="221"/>
      <c r="S5" s="335"/>
      <c r="T5" s="326"/>
      <c r="U5" s="326"/>
      <c r="V5" s="326"/>
      <c r="W5" s="333"/>
      <c r="Y5" s="40"/>
      <c r="AE5" s="40"/>
    </row>
    <row r="6" spans="1:33" ht="15.75" customHeight="1" thickBot="1">
      <c r="A6" s="58">
        <v>44562</v>
      </c>
      <c r="B6" s="92">
        <v>2</v>
      </c>
      <c r="C6" s="237">
        <v>72</v>
      </c>
      <c r="D6" s="237">
        <v>74</v>
      </c>
      <c r="E6" s="98">
        <f>+D6/B6</f>
        <v>37</v>
      </c>
      <c r="F6" s="40"/>
      <c r="G6" s="58">
        <v>44562</v>
      </c>
      <c r="H6" s="102">
        <v>3</v>
      </c>
      <c r="I6" s="130">
        <v>341.4</v>
      </c>
      <c r="J6" s="130">
        <v>348</v>
      </c>
      <c r="K6" s="50">
        <f t="shared" ref="K6:K17" si="0">+J6/H6</f>
        <v>116</v>
      </c>
      <c r="L6" s="217"/>
      <c r="M6" s="58">
        <v>44562</v>
      </c>
      <c r="N6" s="102">
        <v>4</v>
      </c>
      <c r="O6" s="131">
        <v>184</v>
      </c>
      <c r="P6" s="131">
        <v>165</v>
      </c>
      <c r="Q6" s="50">
        <f t="shared" ref="Q6:Q17" si="1">+P6/N6</f>
        <v>41.25</v>
      </c>
      <c r="R6" s="217"/>
      <c r="S6" s="58">
        <v>44562</v>
      </c>
      <c r="T6" s="57">
        <v>6</v>
      </c>
      <c r="U6" s="33">
        <v>330.66</v>
      </c>
      <c r="V6" s="94">
        <v>347</v>
      </c>
      <c r="W6" s="46">
        <f t="shared" ref="W6:W17" si="2">+V6/T6</f>
        <v>57.833333333333336</v>
      </c>
      <c r="Y6" s="40"/>
      <c r="AE6" s="40"/>
    </row>
    <row r="7" spans="1:33" ht="15.75" customHeight="1" thickBot="1">
      <c r="A7" s="58">
        <v>44593</v>
      </c>
      <c r="B7" s="20">
        <v>2</v>
      </c>
      <c r="C7" s="27">
        <v>72</v>
      </c>
      <c r="D7" s="27">
        <v>74</v>
      </c>
      <c r="E7" s="98">
        <f t="shared" ref="E7:E17" si="3">+D7/B7</f>
        <v>37</v>
      </c>
      <c r="F7" s="40"/>
      <c r="G7" s="58">
        <v>44593</v>
      </c>
      <c r="H7" s="19">
        <v>3</v>
      </c>
      <c r="I7" s="41">
        <v>346.2</v>
      </c>
      <c r="J7" s="41">
        <v>353</v>
      </c>
      <c r="K7" s="50">
        <f t="shared" si="0"/>
        <v>117.66666666666667</v>
      </c>
      <c r="L7" s="217"/>
      <c r="M7" s="58">
        <v>44593</v>
      </c>
      <c r="N7" s="19">
        <v>4</v>
      </c>
      <c r="O7" s="110">
        <v>182.8</v>
      </c>
      <c r="P7" s="131">
        <v>164</v>
      </c>
      <c r="Q7" s="50">
        <f t="shared" si="1"/>
        <v>41</v>
      </c>
      <c r="R7" s="217"/>
      <c r="S7" s="58">
        <v>44593</v>
      </c>
      <c r="T7" s="20">
        <v>6</v>
      </c>
      <c r="U7" s="27">
        <v>299.98</v>
      </c>
      <c r="V7" s="27">
        <v>311</v>
      </c>
      <c r="W7" s="46">
        <f t="shared" si="2"/>
        <v>51.833333333333336</v>
      </c>
      <c r="Y7" s="40"/>
      <c r="AE7" s="40"/>
    </row>
    <row r="8" spans="1:33" ht="15.75" customHeight="1" thickBot="1">
      <c r="A8" s="58">
        <v>44621</v>
      </c>
      <c r="B8" s="25">
        <v>2</v>
      </c>
      <c r="C8" s="27">
        <v>72</v>
      </c>
      <c r="D8" s="27">
        <v>74</v>
      </c>
      <c r="E8" s="98">
        <f t="shared" si="3"/>
        <v>37</v>
      </c>
      <c r="F8" s="40"/>
      <c r="G8" s="58">
        <v>44621</v>
      </c>
      <c r="H8" s="19">
        <v>3</v>
      </c>
      <c r="I8" s="41">
        <v>343.8</v>
      </c>
      <c r="J8" s="41">
        <v>350.5</v>
      </c>
      <c r="K8" s="50">
        <f t="shared" si="0"/>
        <v>116.83333333333333</v>
      </c>
      <c r="L8" s="217"/>
      <c r="M8" s="58">
        <v>44621</v>
      </c>
      <c r="N8" s="19">
        <v>4</v>
      </c>
      <c r="O8" s="214">
        <v>184.3</v>
      </c>
      <c r="P8" s="131">
        <v>163</v>
      </c>
      <c r="Q8" s="50">
        <f t="shared" si="1"/>
        <v>40.75</v>
      </c>
      <c r="R8" s="217"/>
      <c r="S8" s="58">
        <v>44621</v>
      </c>
      <c r="T8" s="20">
        <v>6</v>
      </c>
      <c r="U8" s="27">
        <v>308.64</v>
      </c>
      <c r="V8" s="27">
        <v>320</v>
      </c>
      <c r="W8" s="46">
        <f t="shared" si="2"/>
        <v>53.333333333333336</v>
      </c>
      <c r="Y8" s="40"/>
      <c r="AE8" s="40"/>
    </row>
    <row r="9" spans="1:33" ht="15.75" thickBot="1">
      <c r="A9" s="58">
        <v>44652</v>
      </c>
      <c r="B9" s="20"/>
      <c r="C9" s="33"/>
      <c r="D9" s="33"/>
      <c r="E9" s="98" t="e">
        <f t="shared" si="3"/>
        <v>#DIV/0!</v>
      </c>
      <c r="F9" s="40"/>
      <c r="G9" s="58">
        <v>44652</v>
      </c>
      <c r="H9" s="20"/>
      <c r="I9" s="41"/>
      <c r="J9" s="41"/>
      <c r="K9" s="50" t="e">
        <f t="shared" si="0"/>
        <v>#DIV/0!</v>
      </c>
      <c r="L9" s="217"/>
      <c r="M9" s="58">
        <v>44652</v>
      </c>
      <c r="N9" s="19"/>
      <c r="O9" s="214"/>
      <c r="P9" s="131"/>
      <c r="Q9" s="50" t="e">
        <f t="shared" si="1"/>
        <v>#DIV/0!</v>
      </c>
      <c r="R9" s="217"/>
      <c r="S9" s="58">
        <v>44652</v>
      </c>
      <c r="T9" s="20"/>
      <c r="U9" s="27"/>
      <c r="V9" s="27"/>
      <c r="W9" s="46" t="e">
        <f t="shared" si="2"/>
        <v>#DIV/0!</v>
      </c>
      <c r="Y9" s="40"/>
      <c r="AE9" s="188"/>
    </row>
    <row r="10" spans="1:33" ht="15.75" thickBot="1">
      <c r="A10" s="58">
        <v>44682</v>
      </c>
      <c r="B10" s="20"/>
      <c r="C10" s="33"/>
      <c r="D10" s="33"/>
      <c r="E10" s="98" t="e">
        <f t="shared" si="3"/>
        <v>#DIV/0!</v>
      </c>
      <c r="F10" s="40"/>
      <c r="G10" s="58">
        <v>44682</v>
      </c>
      <c r="H10" s="20"/>
      <c r="I10" s="41"/>
      <c r="J10" s="41"/>
      <c r="K10" s="50" t="e">
        <f t="shared" si="0"/>
        <v>#DIV/0!</v>
      </c>
      <c r="L10" s="217"/>
      <c r="M10" s="58">
        <v>44682</v>
      </c>
      <c r="N10" s="20"/>
      <c r="O10" s="214"/>
      <c r="P10" s="131"/>
      <c r="Q10" s="50" t="e">
        <f t="shared" si="1"/>
        <v>#DIV/0!</v>
      </c>
      <c r="R10" s="217"/>
      <c r="S10" s="58">
        <v>44682</v>
      </c>
      <c r="T10" s="20"/>
      <c r="U10" s="27"/>
      <c r="V10" s="27"/>
      <c r="W10" s="46" t="e">
        <f>+V10/T10</f>
        <v>#DIV/0!</v>
      </c>
      <c r="Y10" s="40"/>
      <c r="AE10" s="40"/>
    </row>
    <row r="11" spans="1:33" ht="15.75" thickBot="1">
      <c r="A11" s="58">
        <v>44713</v>
      </c>
      <c r="B11" s="20"/>
      <c r="C11" s="33"/>
      <c r="D11" s="33"/>
      <c r="E11" s="98" t="e">
        <f t="shared" si="3"/>
        <v>#DIV/0!</v>
      </c>
      <c r="F11" s="40"/>
      <c r="G11" s="58">
        <v>44713</v>
      </c>
      <c r="H11" s="20"/>
      <c r="I11" s="41"/>
      <c r="J11" s="41"/>
      <c r="K11" s="50" t="e">
        <f t="shared" si="0"/>
        <v>#DIV/0!</v>
      </c>
      <c r="L11" s="217"/>
      <c r="M11" s="58">
        <v>44713</v>
      </c>
      <c r="N11" s="20"/>
      <c r="O11" s="41"/>
      <c r="P11" s="131"/>
      <c r="Q11" s="50" t="e">
        <f t="shared" si="1"/>
        <v>#DIV/0!</v>
      </c>
      <c r="R11" s="217"/>
      <c r="S11" s="58">
        <v>44713</v>
      </c>
      <c r="T11" s="20"/>
      <c r="U11" s="27"/>
      <c r="V11" s="27"/>
      <c r="W11" s="46" t="e">
        <f t="shared" si="2"/>
        <v>#DIV/0!</v>
      </c>
      <c r="Y11" s="40"/>
      <c r="AE11" s="40"/>
    </row>
    <row r="12" spans="1:33" ht="15.75" thickBot="1">
      <c r="A12" s="58">
        <v>44743</v>
      </c>
      <c r="B12" s="20"/>
      <c r="C12" s="33"/>
      <c r="D12" s="33"/>
      <c r="E12" s="98" t="e">
        <f t="shared" si="3"/>
        <v>#DIV/0!</v>
      </c>
      <c r="F12" s="40"/>
      <c r="G12" s="58">
        <v>44743</v>
      </c>
      <c r="H12" s="20"/>
      <c r="I12" s="41"/>
      <c r="J12" s="41"/>
      <c r="K12" s="50" t="e">
        <f t="shared" si="0"/>
        <v>#DIV/0!</v>
      </c>
      <c r="L12" s="217"/>
      <c r="M12" s="58">
        <v>44743</v>
      </c>
      <c r="N12" s="20"/>
      <c r="O12" s="41"/>
      <c r="P12" s="131"/>
      <c r="Q12" s="50" t="e">
        <f t="shared" si="1"/>
        <v>#DIV/0!</v>
      </c>
      <c r="R12" s="217"/>
      <c r="S12" s="58">
        <v>44743</v>
      </c>
      <c r="T12" s="20"/>
      <c r="U12" s="27"/>
      <c r="V12" s="27"/>
      <c r="W12" s="46" t="e">
        <f t="shared" si="2"/>
        <v>#DIV/0!</v>
      </c>
      <c r="Y12" s="40"/>
      <c r="AE12" s="40"/>
    </row>
    <row r="13" spans="1:33" ht="15.75" thickBot="1">
      <c r="A13" s="58">
        <v>44774</v>
      </c>
      <c r="B13" s="20"/>
      <c r="C13" s="33"/>
      <c r="D13" s="33"/>
      <c r="E13" s="98" t="e">
        <f t="shared" si="3"/>
        <v>#DIV/0!</v>
      </c>
      <c r="F13" s="40"/>
      <c r="G13" s="58">
        <v>44774</v>
      </c>
      <c r="H13" s="20"/>
      <c r="I13" s="41"/>
      <c r="J13" s="41"/>
      <c r="K13" s="50" t="e">
        <f t="shared" si="0"/>
        <v>#DIV/0!</v>
      </c>
      <c r="L13" s="217"/>
      <c r="M13" s="58">
        <v>44774</v>
      </c>
      <c r="N13" s="20"/>
      <c r="O13" s="41"/>
      <c r="P13" s="131"/>
      <c r="Q13" s="50" t="e">
        <f t="shared" si="1"/>
        <v>#DIV/0!</v>
      </c>
      <c r="R13" s="217"/>
      <c r="S13" s="58">
        <v>44774</v>
      </c>
      <c r="T13" s="20"/>
      <c r="U13" s="27"/>
      <c r="V13" s="27"/>
      <c r="W13" s="46" t="e">
        <f t="shared" si="2"/>
        <v>#DIV/0!</v>
      </c>
      <c r="Y13" s="40"/>
      <c r="AE13" s="40"/>
    </row>
    <row r="14" spans="1:33" ht="15.75" thickBot="1">
      <c r="A14" s="58">
        <v>44805</v>
      </c>
      <c r="B14" s="20"/>
      <c r="C14" s="33"/>
      <c r="D14" s="33"/>
      <c r="E14" s="98" t="e">
        <f t="shared" si="3"/>
        <v>#DIV/0!</v>
      </c>
      <c r="F14" s="40"/>
      <c r="G14" s="58">
        <v>44805</v>
      </c>
      <c r="H14" s="20"/>
      <c r="I14" s="41"/>
      <c r="J14" s="41"/>
      <c r="K14" s="50" t="e">
        <f t="shared" si="0"/>
        <v>#DIV/0!</v>
      </c>
      <c r="L14" s="217"/>
      <c r="M14" s="58">
        <v>44805</v>
      </c>
      <c r="N14" s="20"/>
      <c r="O14" s="41"/>
      <c r="P14" s="131"/>
      <c r="Q14" s="50" t="e">
        <f t="shared" si="1"/>
        <v>#DIV/0!</v>
      </c>
      <c r="R14" s="217"/>
      <c r="S14" s="58">
        <v>44805</v>
      </c>
      <c r="T14" s="20"/>
      <c r="U14" s="27"/>
      <c r="V14" s="27"/>
      <c r="W14" s="46" t="e">
        <f t="shared" si="2"/>
        <v>#DIV/0!</v>
      </c>
      <c r="Y14" s="40"/>
      <c r="AE14" s="40"/>
    </row>
    <row r="15" spans="1:33" ht="15.75" thickBot="1">
      <c r="A15" s="58">
        <v>44835</v>
      </c>
      <c r="B15" s="20"/>
      <c r="C15" s="27"/>
      <c r="D15" s="33"/>
      <c r="E15" s="98" t="e">
        <f t="shared" si="3"/>
        <v>#DIV/0!</v>
      </c>
      <c r="F15" s="40"/>
      <c r="G15" s="58">
        <v>44835</v>
      </c>
      <c r="H15" s="20"/>
      <c r="I15" s="41"/>
      <c r="J15" s="41"/>
      <c r="K15" s="50" t="e">
        <f t="shared" si="0"/>
        <v>#DIV/0!</v>
      </c>
      <c r="L15" s="217"/>
      <c r="M15" s="58">
        <v>44835</v>
      </c>
      <c r="N15" s="20"/>
      <c r="O15" s="41"/>
      <c r="P15" s="131"/>
      <c r="Q15" s="50" t="e">
        <f t="shared" si="1"/>
        <v>#DIV/0!</v>
      </c>
      <c r="R15" s="217"/>
      <c r="S15" s="58">
        <v>44835</v>
      </c>
      <c r="T15" s="20"/>
      <c r="U15" s="27"/>
      <c r="V15" s="27"/>
      <c r="W15" s="46" t="e">
        <f t="shared" si="2"/>
        <v>#DIV/0!</v>
      </c>
      <c r="Y15" s="40"/>
      <c r="AE15" s="40"/>
    </row>
    <row r="16" spans="1:33" ht="15.75" thickBot="1">
      <c r="A16" s="58">
        <v>44866</v>
      </c>
      <c r="B16" s="20"/>
      <c r="C16" s="27"/>
      <c r="D16" s="33"/>
      <c r="E16" s="98" t="e">
        <f t="shared" si="3"/>
        <v>#DIV/0!</v>
      </c>
      <c r="F16" s="40"/>
      <c r="G16" s="58">
        <v>44866</v>
      </c>
      <c r="H16" s="20"/>
      <c r="I16" s="41"/>
      <c r="J16" s="41"/>
      <c r="K16" s="50" t="e">
        <f t="shared" si="0"/>
        <v>#DIV/0!</v>
      </c>
      <c r="L16" s="217"/>
      <c r="M16" s="58">
        <v>44866</v>
      </c>
      <c r="N16" s="20"/>
      <c r="O16" s="41"/>
      <c r="P16" s="131"/>
      <c r="Q16" s="50" t="e">
        <f t="shared" si="1"/>
        <v>#DIV/0!</v>
      </c>
      <c r="R16" s="217"/>
      <c r="S16" s="58">
        <v>44866</v>
      </c>
      <c r="T16" s="20"/>
      <c r="U16" s="27"/>
      <c r="V16" s="27"/>
      <c r="W16" s="46" t="e">
        <f t="shared" si="2"/>
        <v>#DIV/0!</v>
      </c>
      <c r="Y16" s="40"/>
      <c r="AE16" s="40"/>
    </row>
    <row r="17" spans="1:31" ht="15.75" thickBot="1">
      <c r="A17" s="58">
        <v>44896</v>
      </c>
      <c r="B17" s="20"/>
      <c r="C17" s="27"/>
      <c r="D17" s="33"/>
      <c r="E17" s="98" t="e">
        <f t="shared" si="3"/>
        <v>#DIV/0!</v>
      </c>
      <c r="F17" s="40"/>
      <c r="G17" s="201">
        <v>44896</v>
      </c>
      <c r="H17" s="202"/>
      <c r="I17" s="205"/>
      <c r="J17" s="205"/>
      <c r="K17" s="204" t="e">
        <f t="shared" si="0"/>
        <v>#DIV/0!</v>
      </c>
      <c r="L17" s="217"/>
      <c r="M17" s="201">
        <v>44896</v>
      </c>
      <c r="N17" s="202"/>
      <c r="O17" s="205"/>
      <c r="P17" s="206"/>
      <c r="Q17" s="204" t="e">
        <f t="shared" si="1"/>
        <v>#DIV/0!</v>
      </c>
      <c r="R17" s="217"/>
      <c r="S17" s="201">
        <v>44896</v>
      </c>
      <c r="T17" s="202"/>
      <c r="U17" s="42"/>
      <c r="V17" s="42"/>
      <c r="W17" s="197" t="e">
        <f t="shared" si="2"/>
        <v>#DIV/0!</v>
      </c>
      <c r="Y17" s="40"/>
      <c r="AE17" s="40"/>
    </row>
    <row r="18" spans="1:31" ht="15.75" thickBot="1">
      <c r="A18" s="93" t="s">
        <v>18</v>
      </c>
      <c r="B18" s="39">
        <f>AVERAGE(B6:B17)</f>
        <v>2</v>
      </c>
      <c r="C18" s="28">
        <f>AVERAGE(C6:C17)</f>
        <v>72</v>
      </c>
      <c r="D18" s="28">
        <f>AVERAGE(D6:D17)</f>
        <v>74</v>
      </c>
      <c r="E18" s="29" t="e">
        <f>AVERAGE(E6:E17)</f>
        <v>#DIV/0!</v>
      </c>
      <c r="F18" s="30"/>
      <c r="G18" s="93" t="s">
        <v>18</v>
      </c>
      <c r="H18" s="39">
        <f>AVERAGE(H6:H17)</f>
        <v>3</v>
      </c>
      <c r="I18" s="39">
        <f>AVERAGE(I6:I17)</f>
        <v>343.79999999999995</v>
      </c>
      <c r="J18" s="39">
        <f>AVERAGE(J6:J17)</f>
        <v>350.5</v>
      </c>
      <c r="K18" s="209" t="e">
        <f>AVERAGE(K6:K17)</f>
        <v>#DIV/0!</v>
      </c>
      <c r="L18" s="222"/>
      <c r="M18" s="38" t="s">
        <v>18</v>
      </c>
      <c r="N18" s="39">
        <f>AVERAGE(N6:N17)</f>
        <v>4</v>
      </c>
      <c r="O18" s="28">
        <f>AVERAGE(O6:O17)</f>
        <v>183.70000000000002</v>
      </c>
      <c r="P18" s="28">
        <f>AVERAGE(P6:P17)</f>
        <v>164</v>
      </c>
      <c r="Q18" s="29" t="e">
        <f>AVERAGE(Q6:Q17)</f>
        <v>#DIV/0!</v>
      </c>
      <c r="R18" s="222"/>
      <c r="S18" s="38" t="s">
        <v>18</v>
      </c>
      <c r="T18" s="39">
        <f>AVERAGE(T6:T17)</f>
        <v>6</v>
      </c>
      <c r="U18" s="28">
        <f>AVERAGE(U6:U17)</f>
        <v>313.09333333333336</v>
      </c>
      <c r="V18" s="28">
        <f>AVERAGE(V6:V17)</f>
        <v>326</v>
      </c>
      <c r="W18" s="29" t="e">
        <f>AVERAGE(W6:W17)</f>
        <v>#DIV/0!</v>
      </c>
      <c r="Y18" s="30"/>
      <c r="AE18" s="40"/>
    </row>
    <row r="19" spans="1:31">
      <c r="A19" s="31"/>
      <c r="B19" s="31"/>
      <c r="C19" s="30"/>
      <c r="D19" s="30"/>
      <c r="E19" s="189"/>
      <c r="F19" s="40"/>
      <c r="G19" s="190"/>
      <c r="H19" s="40"/>
      <c r="I19" s="40"/>
      <c r="J19" s="40"/>
      <c r="K19" s="40"/>
      <c r="L19" s="223"/>
      <c r="M19" s="40"/>
      <c r="N19" s="40"/>
      <c r="O19" s="40"/>
      <c r="P19" s="40"/>
      <c r="Q19" s="40"/>
      <c r="R19" s="223"/>
      <c r="S19" s="40"/>
      <c r="T19" s="40"/>
      <c r="U19" s="31"/>
      <c r="V19" s="31"/>
      <c r="W19" s="30"/>
      <c r="X19" s="30"/>
      <c r="Y19" s="40"/>
      <c r="Z19" s="40"/>
      <c r="AA19" s="40"/>
      <c r="AB19" s="40"/>
      <c r="AC19" s="40"/>
      <c r="AD19" s="40"/>
      <c r="AE19" s="40"/>
    </row>
    <row r="20" spans="1:31">
      <c r="A20" s="31"/>
      <c r="B20" s="31"/>
      <c r="C20" s="30"/>
      <c r="D20" s="30"/>
      <c r="E20" s="189"/>
      <c r="F20" s="40"/>
      <c r="G20" s="190"/>
      <c r="H20" s="40"/>
      <c r="I20" s="40"/>
      <c r="J20" s="40"/>
      <c r="K20" s="40"/>
      <c r="L20" s="223"/>
      <c r="M20" s="40"/>
      <c r="N20" s="40"/>
      <c r="O20" s="40"/>
      <c r="P20" s="40"/>
      <c r="Q20" s="40"/>
      <c r="R20" s="223"/>
      <c r="S20" s="40"/>
      <c r="T20" s="40"/>
      <c r="U20" s="31"/>
      <c r="V20" s="31"/>
      <c r="W20" s="30"/>
      <c r="X20" s="30"/>
      <c r="Y20" s="40"/>
      <c r="Z20" s="40"/>
      <c r="AA20" s="40"/>
      <c r="AB20" s="40"/>
      <c r="AC20" s="40"/>
      <c r="AD20" s="40"/>
      <c r="AE20" s="40"/>
    </row>
    <row r="21" spans="1:31" ht="15.75" thickBot="1">
      <c r="A21" s="32"/>
      <c r="B21" s="32"/>
      <c r="C21" s="32"/>
      <c r="D21" s="32"/>
      <c r="E21" s="40"/>
      <c r="F21" s="40"/>
      <c r="G21" s="40"/>
      <c r="H21" s="40"/>
      <c r="I21" s="40"/>
      <c r="J21" s="40"/>
      <c r="K21" s="40"/>
      <c r="L21" s="223"/>
      <c r="M21" s="40"/>
      <c r="N21" s="40"/>
      <c r="O21" s="40"/>
      <c r="P21" s="40"/>
      <c r="Q21" s="40"/>
      <c r="R21" s="223"/>
      <c r="S21" s="40"/>
      <c r="T21" s="40"/>
      <c r="U21" s="32"/>
      <c r="V21" s="32"/>
      <c r="W21" s="32"/>
      <c r="X21" s="32"/>
      <c r="Y21" s="40"/>
      <c r="Z21" s="40"/>
      <c r="AA21" s="40"/>
      <c r="AB21" s="40"/>
      <c r="AC21" s="40"/>
      <c r="AD21" s="40"/>
      <c r="AE21" s="40"/>
    </row>
    <row r="22" spans="1:31" ht="16.5" thickBot="1">
      <c r="A22" s="320" t="s">
        <v>69</v>
      </c>
      <c r="B22" s="321"/>
      <c r="C22" s="321"/>
      <c r="D22" s="321"/>
      <c r="E22" s="322"/>
      <c r="F22" s="40"/>
      <c r="G22" s="320" t="s">
        <v>69</v>
      </c>
      <c r="H22" s="321"/>
      <c r="I22" s="321"/>
      <c r="J22" s="321"/>
      <c r="K22" s="322"/>
      <c r="L22" s="212"/>
      <c r="M22" s="320" t="s">
        <v>69</v>
      </c>
      <c r="N22" s="321"/>
      <c r="O22" s="321"/>
      <c r="P22" s="321"/>
      <c r="Q22" s="322"/>
      <c r="R22" s="212"/>
      <c r="S22" s="320" t="s">
        <v>69</v>
      </c>
      <c r="T22" s="321"/>
      <c r="U22" s="321"/>
      <c r="V22" s="321"/>
      <c r="W22" s="322"/>
      <c r="Y22" s="40"/>
      <c r="AE22" s="40"/>
    </row>
    <row r="23" spans="1:31">
      <c r="A23" s="324" t="s">
        <v>22</v>
      </c>
      <c r="B23" s="324"/>
      <c r="C23" s="324"/>
      <c r="D23" s="324"/>
      <c r="E23" s="324"/>
      <c r="F23" s="223"/>
      <c r="G23" s="324" t="s">
        <v>24</v>
      </c>
      <c r="H23" s="324"/>
      <c r="I23" s="324"/>
      <c r="J23" s="324"/>
      <c r="K23" s="324"/>
      <c r="L23" s="219"/>
      <c r="M23" s="323" t="s">
        <v>25</v>
      </c>
      <c r="N23" s="323"/>
      <c r="O23" s="323"/>
      <c r="P23" s="323"/>
      <c r="Q23" s="323"/>
      <c r="R23" s="219"/>
      <c r="S23" s="329" t="s">
        <v>26</v>
      </c>
      <c r="T23" s="329"/>
      <c r="U23" s="329"/>
      <c r="V23" s="329"/>
      <c r="W23" s="329"/>
      <c r="Y23" s="40"/>
      <c r="AE23" s="40"/>
    </row>
    <row r="24" spans="1:31" ht="15.75" thickBot="1">
      <c r="A24" s="24"/>
      <c r="B24" s="24"/>
      <c r="C24" s="24"/>
      <c r="D24" s="186"/>
      <c r="E24" s="186"/>
      <c r="F24" s="40"/>
      <c r="G24" s="24"/>
      <c r="H24" s="24"/>
      <c r="I24" s="24"/>
      <c r="J24" s="24"/>
      <c r="K24" s="191"/>
      <c r="L24" s="220"/>
      <c r="M24" s="24"/>
      <c r="N24" s="24"/>
      <c r="O24" s="24"/>
      <c r="P24" s="186"/>
      <c r="Q24" s="186"/>
      <c r="R24" s="220"/>
      <c r="S24" s="24"/>
      <c r="T24" s="24"/>
      <c r="U24" s="24"/>
      <c r="V24" s="24"/>
      <c r="W24" s="186"/>
      <c r="Y24" s="40"/>
      <c r="AE24" s="40"/>
    </row>
    <row r="25" spans="1:31" ht="15" customHeight="1">
      <c r="A25" s="334" t="s">
        <v>1</v>
      </c>
      <c r="B25" s="336" t="s">
        <v>2</v>
      </c>
      <c r="C25" s="336" t="s">
        <v>23</v>
      </c>
      <c r="D25" s="325" t="s">
        <v>14</v>
      </c>
      <c r="E25" s="327" t="s">
        <v>5</v>
      </c>
      <c r="F25" s="40"/>
      <c r="G25" s="334" t="s">
        <v>1</v>
      </c>
      <c r="H25" s="336" t="s">
        <v>2</v>
      </c>
      <c r="I25" s="336" t="s">
        <v>3</v>
      </c>
      <c r="J25" s="325" t="s">
        <v>14</v>
      </c>
      <c r="K25" s="327" t="s">
        <v>5</v>
      </c>
      <c r="L25" s="221"/>
      <c r="M25" s="334" t="s">
        <v>1</v>
      </c>
      <c r="N25" s="336" t="s">
        <v>2</v>
      </c>
      <c r="O25" s="325" t="s">
        <v>3</v>
      </c>
      <c r="P25" s="325" t="s">
        <v>14</v>
      </c>
      <c r="Q25" s="332" t="s">
        <v>5</v>
      </c>
      <c r="R25" s="221"/>
      <c r="S25" s="330" t="s">
        <v>1</v>
      </c>
      <c r="T25" s="325" t="s">
        <v>2</v>
      </c>
      <c r="U25" s="325" t="s">
        <v>3</v>
      </c>
      <c r="V25" s="325" t="s">
        <v>14</v>
      </c>
      <c r="W25" s="332" t="s">
        <v>5</v>
      </c>
      <c r="Y25" s="40"/>
      <c r="AE25" s="40"/>
    </row>
    <row r="26" spans="1:31" ht="71.25" customHeight="1" thickBot="1">
      <c r="A26" s="335"/>
      <c r="B26" s="337"/>
      <c r="C26" s="337"/>
      <c r="D26" s="326"/>
      <c r="E26" s="328"/>
      <c r="F26" s="40"/>
      <c r="G26" s="335"/>
      <c r="H26" s="337"/>
      <c r="I26" s="337"/>
      <c r="J26" s="326"/>
      <c r="K26" s="328"/>
      <c r="L26" s="221"/>
      <c r="M26" s="335"/>
      <c r="N26" s="337"/>
      <c r="O26" s="326"/>
      <c r="P26" s="326"/>
      <c r="Q26" s="333"/>
      <c r="R26" s="221"/>
      <c r="S26" s="331"/>
      <c r="T26" s="326"/>
      <c r="U26" s="326"/>
      <c r="V26" s="326"/>
      <c r="W26" s="333"/>
      <c r="Y26" s="40"/>
      <c r="AE26" s="40"/>
    </row>
    <row r="27" spans="1:31" ht="15.75" thickBot="1">
      <c r="A27" s="58">
        <v>44562</v>
      </c>
      <c r="B27" s="57">
        <v>4</v>
      </c>
      <c r="C27" s="187">
        <v>75.42</v>
      </c>
      <c r="D27" s="94">
        <v>137.32</v>
      </c>
      <c r="E27" s="46">
        <f>+D27/B27</f>
        <v>34.33</v>
      </c>
      <c r="F27" s="40"/>
      <c r="G27" s="58">
        <v>44562</v>
      </c>
      <c r="H27" s="133">
        <v>5</v>
      </c>
      <c r="I27" s="238">
        <v>275.02</v>
      </c>
      <c r="J27" s="239">
        <v>412.17</v>
      </c>
      <c r="K27" s="134">
        <f>+J27/H27</f>
        <v>82.433999999999997</v>
      </c>
      <c r="L27" s="217"/>
      <c r="M27" s="58">
        <v>44562</v>
      </c>
      <c r="N27" s="102">
        <v>5</v>
      </c>
      <c r="O27" s="130">
        <v>320.10000000000002</v>
      </c>
      <c r="P27" s="131">
        <v>262</v>
      </c>
      <c r="Q27" s="50">
        <f>+P27/N27</f>
        <v>52.4</v>
      </c>
      <c r="R27" s="217"/>
      <c r="S27" s="58">
        <v>44562</v>
      </c>
      <c r="T27" s="102">
        <v>6</v>
      </c>
      <c r="U27" s="130">
        <v>332.68</v>
      </c>
      <c r="V27" s="130">
        <v>313</v>
      </c>
      <c r="W27" s="50">
        <f>+V27/T27</f>
        <v>52.166666666666664</v>
      </c>
      <c r="Y27" s="40"/>
      <c r="AE27" s="40"/>
    </row>
    <row r="28" spans="1:31" ht="15.75" thickBot="1">
      <c r="A28" s="58">
        <v>44593</v>
      </c>
      <c r="B28" s="20">
        <v>4</v>
      </c>
      <c r="C28" s="187">
        <v>75.42</v>
      </c>
      <c r="D28" s="94">
        <v>137.32</v>
      </c>
      <c r="E28" s="46">
        <f t="shared" ref="E28:E38" si="4">+D28/B28</f>
        <v>34.33</v>
      </c>
      <c r="F28" s="40"/>
      <c r="G28" s="58">
        <v>44593</v>
      </c>
      <c r="H28" s="43">
        <v>5</v>
      </c>
      <c r="I28" s="215">
        <v>275.02</v>
      </c>
      <c r="J28" s="41">
        <v>412.17</v>
      </c>
      <c r="K28" s="50">
        <f t="shared" ref="K28:K38" si="5">+J28/H28</f>
        <v>82.433999999999997</v>
      </c>
      <c r="L28" s="217"/>
      <c r="M28" s="58">
        <v>44593</v>
      </c>
      <c r="N28" s="19">
        <v>5</v>
      </c>
      <c r="O28" s="41">
        <v>293.5</v>
      </c>
      <c r="P28" s="131">
        <v>240</v>
      </c>
      <c r="Q28" s="50">
        <f t="shared" ref="Q28:Q38" si="6">+P28/N28</f>
        <v>48</v>
      </c>
      <c r="R28" s="217"/>
      <c r="S28" s="58">
        <v>44593</v>
      </c>
      <c r="T28" s="19">
        <v>6</v>
      </c>
      <c r="U28" s="41">
        <v>361.38</v>
      </c>
      <c r="V28" s="41">
        <v>341</v>
      </c>
      <c r="W28" s="50">
        <f t="shared" ref="W28:W38" si="7">+V28/T28</f>
        <v>56.833333333333336</v>
      </c>
      <c r="Y28" s="40"/>
      <c r="AE28" s="40"/>
    </row>
    <row r="29" spans="1:31" ht="15.75" customHeight="1" thickBot="1">
      <c r="A29" s="58">
        <v>44621</v>
      </c>
      <c r="B29" s="20">
        <v>4</v>
      </c>
      <c r="C29" s="187">
        <v>75.42</v>
      </c>
      <c r="D29" s="94">
        <v>137.32</v>
      </c>
      <c r="E29" s="46">
        <f t="shared" si="4"/>
        <v>34.33</v>
      </c>
      <c r="F29" s="40"/>
      <c r="G29" s="58">
        <v>44621</v>
      </c>
      <c r="H29" s="43">
        <v>5</v>
      </c>
      <c r="I29" s="215">
        <v>275.02</v>
      </c>
      <c r="J29" s="41">
        <v>412.17</v>
      </c>
      <c r="K29" s="50">
        <f t="shared" si="5"/>
        <v>82.433999999999997</v>
      </c>
      <c r="L29" s="217"/>
      <c r="M29" s="58">
        <v>44621</v>
      </c>
      <c r="N29" s="19">
        <v>5</v>
      </c>
      <c r="O29" s="41">
        <v>308.3</v>
      </c>
      <c r="P29" s="131">
        <v>258</v>
      </c>
      <c r="Q29" s="50">
        <f t="shared" si="6"/>
        <v>51.6</v>
      </c>
      <c r="R29" s="217"/>
      <c r="S29" s="58">
        <v>44621</v>
      </c>
      <c r="T29" s="43">
        <v>6</v>
      </c>
      <c r="U29" s="54">
        <v>384.71</v>
      </c>
      <c r="V29" s="55">
        <v>362</v>
      </c>
      <c r="W29" s="50">
        <f t="shared" si="7"/>
        <v>60.333333333333336</v>
      </c>
      <c r="Y29" s="40"/>
      <c r="AE29" s="40"/>
    </row>
    <row r="30" spans="1:31" ht="15.75" thickBot="1">
      <c r="A30" s="58">
        <v>44652</v>
      </c>
      <c r="B30" s="20"/>
      <c r="C30" s="185"/>
      <c r="D30" s="94"/>
      <c r="E30" s="46" t="e">
        <f t="shared" si="4"/>
        <v>#DIV/0!</v>
      </c>
      <c r="F30" s="40"/>
      <c r="G30" s="58">
        <v>44652</v>
      </c>
      <c r="H30" s="25"/>
      <c r="I30" s="43"/>
      <c r="J30" s="41"/>
      <c r="K30" s="50" t="e">
        <f t="shared" si="5"/>
        <v>#DIV/0!</v>
      </c>
      <c r="L30" s="217"/>
      <c r="M30" s="58">
        <v>44652</v>
      </c>
      <c r="N30" s="20"/>
      <c r="O30" s="41"/>
      <c r="P30" s="131"/>
      <c r="Q30" s="50" t="e">
        <f t="shared" si="6"/>
        <v>#DIV/0!</v>
      </c>
      <c r="R30" s="217"/>
      <c r="S30" s="58">
        <v>44652</v>
      </c>
      <c r="T30" s="25"/>
      <c r="U30" s="54"/>
      <c r="V30" s="55"/>
      <c r="W30" s="50" t="e">
        <f t="shared" si="7"/>
        <v>#DIV/0!</v>
      </c>
      <c r="Y30" s="40"/>
      <c r="AE30" s="40"/>
    </row>
    <row r="31" spans="1:31" ht="15.75" thickBot="1">
      <c r="A31" s="58">
        <v>44682</v>
      </c>
      <c r="B31" s="20"/>
      <c r="C31" s="185"/>
      <c r="D31" s="94"/>
      <c r="E31" s="46" t="e">
        <f t="shared" si="4"/>
        <v>#DIV/0!</v>
      </c>
      <c r="F31" s="40"/>
      <c r="G31" s="58">
        <v>44682</v>
      </c>
      <c r="H31" s="25"/>
      <c r="I31" s="43"/>
      <c r="J31" s="41"/>
      <c r="K31" s="50" t="e">
        <f t="shared" si="5"/>
        <v>#DIV/0!</v>
      </c>
      <c r="L31" s="217"/>
      <c r="M31" s="58">
        <v>44682</v>
      </c>
      <c r="N31" s="20"/>
      <c r="O31" s="41"/>
      <c r="P31" s="131"/>
      <c r="Q31" s="50" t="e">
        <f t="shared" si="6"/>
        <v>#DIV/0!</v>
      </c>
      <c r="R31" s="217"/>
      <c r="S31" s="58">
        <v>44682</v>
      </c>
      <c r="T31" s="20"/>
      <c r="U31" s="54"/>
      <c r="V31" s="55"/>
      <c r="W31" s="50" t="e">
        <f t="shared" si="7"/>
        <v>#DIV/0!</v>
      </c>
      <c r="Y31" s="40"/>
      <c r="AE31" s="40"/>
    </row>
    <row r="32" spans="1:31" ht="15.75" thickBot="1">
      <c r="A32" s="58">
        <v>44713</v>
      </c>
      <c r="B32" s="20"/>
      <c r="C32" s="185"/>
      <c r="D32" s="94"/>
      <c r="E32" s="46" t="e">
        <f t="shared" si="4"/>
        <v>#DIV/0!</v>
      </c>
      <c r="F32" s="40"/>
      <c r="G32" s="58">
        <v>44713</v>
      </c>
      <c r="H32" s="25"/>
      <c r="I32" s="43"/>
      <c r="J32" s="41"/>
      <c r="K32" s="50" t="e">
        <f t="shared" si="5"/>
        <v>#DIV/0!</v>
      </c>
      <c r="L32" s="217"/>
      <c r="M32" s="58">
        <v>44713</v>
      </c>
      <c r="N32" s="20"/>
      <c r="O32" s="41"/>
      <c r="P32" s="131"/>
      <c r="Q32" s="50" t="e">
        <f t="shared" si="6"/>
        <v>#DIV/0!</v>
      </c>
      <c r="R32" s="217"/>
      <c r="S32" s="58">
        <v>44713</v>
      </c>
      <c r="T32" s="20"/>
      <c r="U32" s="54"/>
      <c r="V32" s="55"/>
      <c r="W32" s="50" t="e">
        <f t="shared" si="7"/>
        <v>#DIV/0!</v>
      </c>
      <c r="Y32" s="40"/>
      <c r="AE32" s="40"/>
    </row>
    <row r="33" spans="1:31" ht="15.75" thickBot="1">
      <c r="A33" s="58">
        <v>44743</v>
      </c>
      <c r="B33" s="20"/>
      <c r="C33" s="185"/>
      <c r="D33" s="94"/>
      <c r="E33" s="46" t="e">
        <f t="shared" si="4"/>
        <v>#DIV/0!</v>
      </c>
      <c r="F33" s="40"/>
      <c r="G33" s="58">
        <v>44743</v>
      </c>
      <c r="H33" s="25"/>
      <c r="I33" s="43"/>
      <c r="J33" s="41"/>
      <c r="K33" s="50" t="e">
        <f t="shared" si="5"/>
        <v>#DIV/0!</v>
      </c>
      <c r="L33" s="217"/>
      <c r="M33" s="58">
        <v>44743</v>
      </c>
      <c r="N33" s="20"/>
      <c r="O33" s="41"/>
      <c r="P33" s="131"/>
      <c r="Q33" s="50" t="e">
        <f t="shared" si="6"/>
        <v>#DIV/0!</v>
      </c>
      <c r="R33" s="217"/>
      <c r="S33" s="58">
        <v>44743</v>
      </c>
      <c r="T33" s="20"/>
      <c r="U33" s="54"/>
      <c r="V33" s="55"/>
      <c r="W33" s="50" t="e">
        <f t="shared" si="7"/>
        <v>#DIV/0!</v>
      </c>
      <c r="Y33" s="40"/>
      <c r="AE33" s="40"/>
    </row>
    <row r="34" spans="1:31" ht="15.75" thickBot="1">
      <c r="A34" s="58">
        <v>44774</v>
      </c>
      <c r="B34" s="20"/>
      <c r="C34" s="185"/>
      <c r="D34" s="94"/>
      <c r="E34" s="46" t="e">
        <f t="shared" si="4"/>
        <v>#DIV/0!</v>
      </c>
      <c r="F34" s="40"/>
      <c r="G34" s="58">
        <v>44774</v>
      </c>
      <c r="H34" s="25"/>
      <c r="I34" s="43"/>
      <c r="J34" s="41"/>
      <c r="K34" s="50" t="e">
        <f t="shared" si="5"/>
        <v>#DIV/0!</v>
      </c>
      <c r="L34" s="217"/>
      <c r="M34" s="58">
        <v>44774</v>
      </c>
      <c r="N34" s="20"/>
      <c r="O34" s="41"/>
      <c r="P34" s="131"/>
      <c r="Q34" s="50" t="e">
        <f t="shared" si="6"/>
        <v>#DIV/0!</v>
      </c>
      <c r="R34" s="217"/>
      <c r="S34" s="58">
        <v>44774</v>
      </c>
      <c r="T34" s="20"/>
      <c r="U34" s="54"/>
      <c r="V34" s="55"/>
      <c r="W34" s="50" t="e">
        <f t="shared" si="7"/>
        <v>#DIV/0!</v>
      </c>
      <c r="Y34" s="40"/>
      <c r="AE34" s="40"/>
    </row>
    <row r="35" spans="1:31" ht="15.75" thickBot="1">
      <c r="A35" s="58">
        <v>44805</v>
      </c>
      <c r="B35" s="20"/>
      <c r="C35" s="185"/>
      <c r="D35" s="94"/>
      <c r="E35" s="46" t="e">
        <f t="shared" si="4"/>
        <v>#DIV/0!</v>
      </c>
      <c r="F35" s="40"/>
      <c r="G35" s="58">
        <v>44805</v>
      </c>
      <c r="H35" s="25"/>
      <c r="I35" s="43"/>
      <c r="J35" s="41"/>
      <c r="K35" s="50" t="e">
        <f t="shared" si="5"/>
        <v>#DIV/0!</v>
      </c>
      <c r="L35" s="217"/>
      <c r="M35" s="58">
        <v>44805</v>
      </c>
      <c r="N35" s="20"/>
      <c r="O35" s="41"/>
      <c r="P35" s="131"/>
      <c r="Q35" s="50" t="e">
        <f t="shared" si="6"/>
        <v>#DIV/0!</v>
      </c>
      <c r="R35" s="217"/>
      <c r="S35" s="58">
        <v>44805</v>
      </c>
      <c r="T35" s="20"/>
      <c r="U35" s="54"/>
      <c r="V35" s="55"/>
      <c r="W35" s="50" t="e">
        <f t="shared" si="7"/>
        <v>#DIV/0!</v>
      </c>
      <c r="Y35" s="40"/>
      <c r="AE35" s="40"/>
    </row>
    <row r="36" spans="1:31" ht="15.75" thickBot="1">
      <c r="A36" s="58">
        <v>44835</v>
      </c>
      <c r="B36" s="20"/>
      <c r="C36" s="185"/>
      <c r="D36" s="94"/>
      <c r="E36" s="46" t="e">
        <f t="shared" si="4"/>
        <v>#DIV/0!</v>
      </c>
      <c r="F36" s="40"/>
      <c r="G36" s="58">
        <v>44835</v>
      </c>
      <c r="H36" s="20"/>
      <c r="I36" s="43"/>
      <c r="J36" s="41"/>
      <c r="K36" s="50" t="e">
        <f t="shared" si="5"/>
        <v>#DIV/0!</v>
      </c>
      <c r="L36" s="217"/>
      <c r="M36" s="58">
        <v>44835</v>
      </c>
      <c r="N36" s="20"/>
      <c r="O36" s="41"/>
      <c r="P36" s="131"/>
      <c r="Q36" s="50" t="e">
        <f t="shared" si="6"/>
        <v>#DIV/0!</v>
      </c>
      <c r="R36" s="217"/>
      <c r="S36" s="58">
        <v>44835</v>
      </c>
      <c r="T36" s="20"/>
      <c r="U36" s="54"/>
      <c r="V36" s="55"/>
      <c r="W36" s="50" t="e">
        <f t="shared" si="7"/>
        <v>#DIV/0!</v>
      </c>
      <c r="Y36" s="40"/>
      <c r="AE36" s="40"/>
    </row>
    <row r="37" spans="1:31" ht="15.75" thickBot="1">
      <c r="A37" s="58">
        <v>44866</v>
      </c>
      <c r="B37" s="20"/>
      <c r="C37" s="185"/>
      <c r="D37" s="94"/>
      <c r="E37" s="46" t="e">
        <f t="shared" si="4"/>
        <v>#DIV/0!</v>
      </c>
      <c r="F37" s="40"/>
      <c r="G37" s="58">
        <v>44866</v>
      </c>
      <c r="H37" s="20"/>
      <c r="I37" s="43"/>
      <c r="J37" s="41"/>
      <c r="K37" s="50" t="e">
        <f t="shared" si="5"/>
        <v>#DIV/0!</v>
      </c>
      <c r="L37" s="217"/>
      <c r="M37" s="58">
        <v>44866</v>
      </c>
      <c r="N37" s="20"/>
      <c r="O37" s="41"/>
      <c r="P37" s="131"/>
      <c r="Q37" s="50" t="e">
        <f t="shared" si="6"/>
        <v>#DIV/0!</v>
      </c>
      <c r="R37" s="217"/>
      <c r="S37" s="58">
        <v>44866</v>
      </c>
      <c r="T37" s="20"/>
      <c r="U37" s="54"/>
      <c r="V37" s="55"/>
      <c r="W37" s="50" t="e">
        <f t="shared" si="7"/>
        <v>#DIV/0!</v>
      </c>
      <c r="Y37" s="40"/>
      <c r="AE37" s="40"/>
    </row>
    <row r="38" spans="1:31" ht="15.75" thickBot="1">
      <c r="A38" s="201">
        <v>44896</v>
      </c>
      <c r="B38" s="202"/>
      <c r="C38" s="207"/>
      <c r="D38" s="208"/>
      <c r="E38" s="197" t="e">
        <f t="shared" si="4"/>
        <v>#DIV/0!</v>
      </c>
      <c r="F38" s="40"/>
      <c r="G38" s="58">
        <v>44896</v>
      </c>
      <c r="H38" s="20"/>
      <c r="I38" s="43"/>
      <c r="J38" s="41"/>
      <c r="K38" s="50" t="e">
        <f t="shared" si="5"/>
        <v>#DIV/0!</v>
      </c>
      <c r="L38" s="217"/>
      <c r="M38" s="58">
        <v>44896</v>
      </c>
      <c r="N38" s="20"/>
      <c r="O38" s="41"/>
      <c r="P38" s="131"/>
      <c r="Q38" s="50" t="e">
        <f t="shared" si="6"/>
        <v>#DIV/0!</v>
      </c>
      <c r="R38" s="217"/>
      <c r="S38" s="201">
        <v>44896</v>
      </c>
      <c r="T38" s="202"/>
      <c r="U38" s="120"/>
      <c r="V38" s="203"/>
      <c r="W38" s="204" t="e">
        <f t="shared" si="7"/>
        <v>#DIV/0!</v>
      </c>
      <c r="Y38" s="40"/>
      <c r="AE38" s="40"/>
    </row>
    <row r="39" spans="1:31" ht="15.75" thickBot="1">
      <c r="A39" s="38" t="s">
        <v>18</v>
      </c>
      <c r="B39" s="39">
        <f>AVERAGE(B27:B38)</f>
        <v>4</v>
      </c>
      <c r="C39" s="28">
        <f>AVERAGE(C27:C38)</f>
        <v>75.42</v>
      </c>
      <c r="D39" s="28">
        <f>AVERAGE(D27:D38)</f>
        <v>137.32</v>
      </c>
      <c r="E39" s="29" t="e">
        <f>AVERAGE(E27:E38)</f>
        <v>#DIV/0!</v>
      </c>
      <c r="F39" s="37"/>
      <c r="G39" s="38" t="s">
        <v>18</v>
      </c>
      <c r="H39" s="95">
        <f>AVERAGE(H27:H38)</f>
        <v>5</v>
      </c>
      <c r="I39" s="96">
        <f>AVERAGE(I27:I38)</f>
        <v>275.02</v>
      </c>
      <c r="J39" s="115">
        <f>AVERAGE(J27:J38)</f>
        <v>412.17</v>
      </c>
      <c r="K39" s="200" t="e">
        <f>AVERAGE(K27:K38)</f>
        <v>#DIV/0!</v>
      </c>
      <c r="L39" s="222"/>
      <c r="M39" s="38" t="s">
        <v>18</v>
      </c>
      <c r="N39" s="39">
        <f>AVERAGE(N27:N38)</f>
        <v>5</v>
      </c>
      <c r="O39" s="28">
        <f>AVERAGE(O27:O38)</f>
        <v>307.3</v>
      </c>
      <c r="P39" s="36">
        <f>AVERAGE(P27:P38)</f>
        <v>253.33333333333334</v>
      </c>
      <c r="Q39" s="29" t="e">
        <f>AVERAGE(Q27:Q38)</f>
        <v>#DIV/0!</v>
      </c>
      <c r="R39" s="222"/>
      <c r="S39" s="38" t="s">
        <v>18</v>
      </c>
      <c r="T39" s="226">
        <f>AVERAGE(T27:T38)</f>
        <v>6</v>
      </c>
      <c r="U39" s="28">
        <f>AVERAGE(U27:U38)</f>
        <v>359.59</v>
      </c>
      <c r="V39" s="36">
        <f>AVERAGE(V27:V38)</f>
        <v>338.66666666666669</v>
      </c>
      <c r="W39" s="29" t="e">
        <f>AVERAGE(W27:W38)</f>
        <v>#DIV/0!</v>
      </c>
      <c r="X39" s="225"/>
      <c r="Y39" s="37"/>
      <c r="AE39" s="40"/>
    </row>
    <row r="40" spans="1:31">
      <c r="A40" s="40"/>
      <c r="B40" s="192"/>
      <c r="C40" s="192"/>
      <c r="D40" s="192"/>
      <c r="E40" s="40"/>
      <c r="F40" s="40"/>
      <c r="G40" s="40"/>
      <c r="H40" s="40"/>
      <c r="I40" s="40"/>
      <c r="J40" s="40"/>
      <c r="K40" s="40"/>
      <c r="L40" s="223"/>
      <c r="M40" s="40"/>
      <c r="N40" s="40"/>
      <c r="O40" s="40"/>
      <c r="P40" s="40"/>
      <c r="Q40" s="40"/>
      <c r="R40" s="223"/>
      <c r="S40" s="40"/>
      <c r="T40" s="40"/>
      <c r="U40" s="338"/>
      <c r="V40" s="338"/>
      <c r="W40" s="338"/>
      <c r="X40" s="339"/>
      <c r="Y40" s="40"/>
      <c r="Z40" s="40"/>
      <c r="AA40" s="40"/>
      <c r="AB40" s="40"/>
      <c r="AC40" s="40"/>
      <c r="AD40" s="40"/>
      <c r="AE40" s="40"/>
    </row>
    <row r="41" spans="1:31" ht="16.5" thickBo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223"/>
      <c r="M41" s="40"/>
      <c r="N41" s="40"/>
      <c r="O41" s="40"/>
      <c r="P41" s="40"/>
      <c r="Q41" s="40"/>
      <c r="R41" s="223"/>
      <c r="S41" s="40"/>
      <c r="T41" s="40"/>
      <c r="U41" s="40"/>
      <c r="V41" s="40"/>
      <c r="W41" s="340"/>
      <c r="X41" s="340"/>
      <c r="Y41" s="340"/>
      <c r="Z41" s="340"/>
      <c r="AA41" s="40"/>
      <c r="AB41" s="40"/>
      <c r="AC41" s="40"/>
      <c r="AD41" s="40"/>
      <c r="AE41" s="40"/>
    </row>
    <row r="42" spans="1:31" ht="16.5" thickBot="1">
      <c r="A42" s="320" t="s">
        <v>69</v>
      </c>
      <c r="B42" s="321"/>
      <c r="C42" s="321"/>
      <c r="D42" s="321"/>
      <c r="E42" s="322"/>
      <c r="F42" s="40"/>
      <c r="G42" s="320" t="s">
        <v>69</v>
      </c>
      <c r="H42" s="321"/>
      <c r="I42" s="321"/>
      <c r="J42" s="321"/>
      <c r="K42" s="322"/>
      <c r="L42" s="212"/>
      <c r="M42" s="320" t="s">
        <v>69</v>
      </c>
      <c r="N42" s="321"/>
      <c r="O42" s="321"/>
      <c r="P42" s="321"/>
      <c r="Q42" s="322"/>
      <c r="R42" s="212"/>
      <c r="S42" s="320" t="s">
        <v>69</v>
      </c>
      <c r="T42" s="321"/>
      <c r="U42" s="321"/>
      <c r="V42" s="321"/>
      <c r="W42" s="322"/>
      <c r="Y42" s="40"/>
      <c r="AE42" s="40"/>
    </row>
    <row r="43" spans="1:31">
      <c r="A43" s="324" t="s">
        <v>27</v>
      </c>
      <c r="B43" s="324"/>
      <c r="C43" s="324"/>
      <c r="D43" s="324"/>
      <c r="E43" s="324"/>
      <c r="F43" s="223"/>
      <c r="G43" s="324" t="s">
        <v>28</v>
      </c>
      <c r="H43" s="324"/>
      <c r="I43" s="324"/>
      <c r="J43" s="324"/>
      <c r="K43" s="324"/>
      <c r="L43" s="219"/>
      <c r="M43" s="324" t="s">
        <v>32</v>
      </c>
      <c r="N43" s="324"/>
      <c r="O43" s="324"/>
      <c r="P43" s="324"/>
      <c r="Q43" s="324"/>
      <c r="R43" s="219"/>
      <c r="S43" s="323" t="s">
        <v>35</v>
      </c>
      <c r="T43" s="323"/>
      <c r="U43" s="323"/>
      <c r="V43" s="323"/>
      <c r="W43" s="323"/>
      <c r="Y43" s="40"/>
      <c r="AE43" s="40"/>
    </row>
    <row r="44" spans="1:31" ht="15.75" thickBot="1">
      <c r="A44" s="24"/>
      <c r="B44" s="24"/>
      <c r="C44" s="24"/>
      <c r="D44" s="186"/>
      <c r="E44" s="186"/>
      <c r="F44" s="40"/>
      <c r="G44" s="24"/>
      <c r="H44" s="24"/>
      <c r="I44" s="24"/>
      <c r="J44" s="186"/>
      <c r="K44" s="186"/>
      <c r="L44" s="220"/>
      <c r="M44" s="24"/>
      <c r="N44" s="24"/>
      <c r="O44" s="24"/>
      <c r="P44" s="24"/>
      <c r="Q44" s="186"/>
      <c r="R44" s="220"/>
      <c r="S44" s="24"/>
      <c r="T44" s="24"/>
      <c r="U44" s="24"/>
      <c r="V44" s="24"/>
      <c r="W44" s="186"/>
      <c r="Y44" s="40"/>
      <c r="AE44" s="40"/>
    </row>
    <row r="45" spans="1:31" ht="15" customHeight="1">
      <c r="A45" s="334" t="s">
        <v>1</v>
      </c>
      <c r="B45" s="336" t="s">
        <v>2</v>
      </c>
      <c r="C45" s="336" t="s">
        <v>3</v>
      </c>
      <c r="D45" s="325" t="s">
        <v>14</v>
      </c>
      <c r="E45" s="327" t="s">
        <v>5</v>
      </c>
      <c r="F45" s="40"/>
      <c r="G45" s="334" t="s">
        <v>1</v>
      </c>
      <c r="H45" s="336" t="s">
        <v>2</v>
      </c>
      <c r="I45" s="336" t="s">
        <v>3</v>
      </c>
      <c r="J45" s="325" t="s">
        <v>14</v>
      </c>
      <c r="K45" s="327" t="s">
        <v>5</v>
      </c>
      <c r="L45" s="221"/>
      <c r="M45" s="334" t="s">
        <v>1</v>
      </c>
      <c r="N45" s="336" t="s">
        <v>2</v>
      </c>
      <c r="O45" s="336" t="s">
        <v>3</v>
      </c>
      <c r="P45" s="325" t="s">
        <v>14</v>
      </c>
      <c r="Q45" s="327" t="s">
        <v>5</v>
      </c>
      <c r="R45" s="221"/>
      <c r="S45" s="334" t="s">
        <v>1</v>
      </c>
      <c r="T45" s="336" t="s">
        <v>2</v>
      </c>
      <c r="U45" s="336" t="s">
        <v>3</v>
      </c>
      <c r="V45" s="325" t="s">
        <v>14</v>
      </c>
      <c r="W45" s="327" t="s">
        <v>5</v>
      </c>
      <c r="Y45" s="40"/>
      <c r="AE45" s="40"/>
    </row>
    <row r="46" spans="1:31" ht="73.5" customHeight="1" thickBot="1">
      <c r="A46" s="335"/>
      <c r="B46" s="337"/>
      <c r="C46" s="337"/>
      <c r="D46" s="326"/>
      <c r="E46" s="328"/>
      <c r="F46" s="40"/>
      <c r="G46" s="335"/>
      <c r="H46" s="337"/>
      <c r="I46" s="337"/>
      <c r="J46" s="326"/>
      <c r="K46" s="328"/>
      <c r="L46" s="221"/>
      <c r="M46" s="335"/>
      <c r="N46" s="337"/>
      <c r="O46" s="337"/>
      <c r="P46" s="326"/>
      <c r="Q46" s="328"/>
      <c r="R46" s="221"/>
      <c r="S46" s="341"/>
      <c r="T46" s="337"/>
      <c r="U46" s="337"/>
      <c r="V46" s="326"/>
      <c r="W46" s="328"/>
      <c r="Y46" s="40"/>
      <c r="AE46" s="40"/>
    </row>
    <row r="47" spans="1:31" ht="15.75" thickBot="1">
      <c r="A47" s="58">
        <v>44562</v>
      </c>
      <c r="B47" s="57">
        <v>4</v>
      </c>
      <c r="C47" s="27">
        <v>341.8</v>
      </c>
      <c r="D47" s="94">
        <v>359</v>
      </c>
      <c r="E47" s="46">
        <f>+D47/B47</f>
        <v>89.75</v>
      </c>
      <c r="F47" s="40"/>
      <c r="G47" s="58">
        <v>44562</v>
      </c>
      <c r="H47" s="102">
        <v>2</v>
      </c>
      <c r="I47" s="130">
        <v>254.5</v>
      </c>
      <c r="J47" s="131">
        <v>229</v>
      </c>
      <c r="K47" s="50">
        <f t="shared" ref="K47:K52" si="8">+J47/H47</f>
        <v>114.5</v>
      </c>
      <c r="L47" s="217"/>
      <c r="M47" s="58">
        <v>44562</v>
      </c>
      <c r="N47" s="102">
        <v>5</v>
      </c>
      <c r="O47" s="130">
        <v>323</v>
      </c>
      <c r="P47" s="130">
        <v>428</v>
      </c>
      <c r="Q47" s="50">
        <f t="shared" ref="Q47:Q52" si="9">+P47/N47</f>
        <v>85.6</v>
      </c>
      <c r="R47" s="217"/>
      <c r="S47" s="58">
        <v>44562</v>
      </c>
      <c r="T47" s="57">
        <v>3</v>
      </c>
      <c r="U47" s="33">
        <v>482.8</v>
      </c>
      <c r="V47" s="33">
        <v>541.55999999999995</v>
      </c>
      <c r="W47" s="46">
        <f>+V47/T47</f>
        <v>180.51999999999998</v>
      </c>
      <c r="Y47" s="40"/>
      <c r="AE47" s="40"/>
    </row>
    <row r="48" spans="1:31" ht="15.75" thickBot="1">
      <c r="A48" s="58">
        <v>44593</v>
      </c>
      <c r="B48" s="20">
        <v>4</v>
      </c>
      <c r="C48" s="27">
        <v>341.8</v>
      </c>
      <c r="D48" s="94">
        <v>359</v>
      </c>
      <c r="E48" s="46">
        <f t="shared" ref="E48:E58" si="10">+D48/B48</f>
        <v>89.75</v>
      </c>
      <c r="F48" s="40"/>
      <c r="G48" s="58">
        <v>44593</v>
      </c>
      <c r="H48" s="19">
        <v>2</v>
      </c>
      <c r="I48" s="41">
        <v>222.96</v>
      </c>
      <c r="J48" s="131">
        <v>197</v>
      </c>
      <c r="K48" s="50">
        <f t="shared" si="8"/>
        <v>98.5</v>
      </c>
      <c r="L48" s="217"/>
      <c r="M48" s="58">
        <v>44593</v>
      </c>
      <c r="N48" s="19">
        <v>5</v>
      </c>
      <c r="O48" s="130">
        <v>323</v>
      </c>
      <c r="P48" s="130">
        <v>428</v>
      </c>
      <c r="Q48" s="50">
        <f t="shared" si="9"/>
        <v>85.6</v>
      </c>
      <c r="R48" s="217"/>
      <c r="S48" s="58">
        <v>44593</v>
      </c>
      <c r="T48" s="57">
        <v>3</v>
      </c>
      <c r="U48" s="27">
        <v>597.70000000000005</v>
      </c>
      <c r="V48" s="27">
        <v>596</v>
      </c>
      <c r="W48" s="46">
        <f t="shared" ref="W48:W58" si="11">+V48/T48</f>
        <v>198.66666666666666</v>
      </c>
      <c r="Y48" s="40"/>
      <c r="AE48" s="40"/>
    </row>
    <row r="49" spans="1:31" ht="15.75" thickBot="1">
      <c r="A49" s="58">
        <v>44621</v>
      </c>
      <c r="B49" s="20">
        <v>4</v>
      </c>
      <c r="C49" s="27">
        <v>341.8</v>
      </c>
      <c r="D49" s="94">
        <v>359</v>
      </c>
      <c r="E49" s="46">
        <f t="shared" si="10"/>
        <v>89.75</v>
      </c>
      <c r="F49" s="40"/>
      <c r="G49" s="58">
        <v>44621</v>
      </c>
      <c r="H49" s="19">
        <v>2</v>
      </c>
      <c r="I49" s="41">
        <v>263.7</v>
      </c>
      <c r="J49" s="131">
        <v>236</v>
      </c>
      <c r="K49" s="50">
        <f t="shared" si="8"/>
        <v>118</v>
      </c>
      <c r="L49" s="217"/>
      <c r="M49" s="58">
        <v>44621</v>
      </c>
      <c r="N49" s="19">
        <v>5</v>
      </c>
      <c r="O49" s="130">
        <v>323</v>
      </c>
      <c r="P49" s="130">
        <v>428</v>
      </c>
      <c r="Q49" s="50">
        <f t="shared" si="9"/>
        <v>85.6</v>
      </c>
      <c r="R49" s="217"/>
      <c r="S49" s="58">
        <v>44621</v>
      </c>
      <c r="T49" s="57">
        <v>3</v>
      </c>
      <c r="U49" s="27">
        <v>560.1</v>
      </c>
      <c r="V49" s="27">
        <v>577</v>
      </c>
      <c r="W49" s="46">
        <f t="shared" si="11"/>
        <v>192.33333333333334</v>
      </c>
      <c r="Y49" s="40"/>
      <c r="AE49" s="40"/>
    </row>
    <row r="50" spans="1:31" ht="15.75" thickBot="1">
      <c r="A50" s="58">
        <v>44652</v>
      </c>
      <c r="B50" s="20"/>
      <c r="C50" s="27"/>
      <c r="D50" s="94"/>
      <c r="E50" s="46" t="e">
        <f t="shared" si="10"/>
        <v>#DIV/0!</v>
      </c>
      <c r="F50" s="40"/>
      <c r="G50" s="58">
        <v>44652</v>
      </c>
      <c r="H50" s="20"/>
      <c r="I50" s="41"/>
      <c r="J50" s="131"/>
      <c r="K50" s="50" t="e">
        <f t="shared" si="8"/>
        <v>#DIV/0!</v>
      </c>
      <c r="L50" s="217"/>
      <c r="M50" s="58">
        <v>44652</v>
      </c>
      <c r="N50" s="20"/>
      <c r="O50" s="41"/>
      <c r="P50" s="41"/>
      <c r="Q50" s="50" t="e">
        <f t="shared" si="9"/>
        <v>#DIV/0!</v>
      </c>
      <c r="R50" s="217"/>
      <c r="S50" s="58">
        <v>44652</v>
      </c>
      <c r="T50" s="20"/>
      <c r="U50" s="27"/>
      <c r="V50" s="27"/>
      <c r="W50" s="46" t="e">
        <f t="shared" si="11"/>
        <v>#DIV/0!</v>
      </c>
      <c r="Y50" s="40"/>
      <c r="AE50" s="40"/>
    </row>
    <row r="51" spans="1:31" ht="15.75" thickBot="1">
      <c r="A51" s="58">
        <v>44682</v>
      </c>
      <c r="B51" s="20"/>
      <c r="C51" s="27"/>
      <c r="D51" s="94"/>
      <c r="E51" s="46" t="e">
        <f t="shared" si="10"/>
        <v>#DIV/0!</v>
      </c>
      <c r="F51" s="40"/>
      <c r="G51" s="58">
        <v>44682</v>
      </c>
      <c r="H51" s="20"/>
      <c r="I51" s="41"/>
      <c r="J51" s="131"/>
      <c r="K51" s="50" t="e">
        <f t="shared" si="8"/>
        <v>#DIV/0!</v>
      </c>
      <c r="L51" s="217"/>
      <c r="M51" s="58">
        <v>44682</v>
      </c>
      <c r="N51" s="20"/>
      <c r="O51" s="41"/>
      <c r="P51" s="41"/>
      <c r="Q51" s="50" t="e">
        <f t="shared" si="9"/>
        <v>#DIV/0!</v>
      </c>
      <c r="R51" s="217"/>
      <c r="S51" s="58">
        <v>44682</v>
      </c>
      <c r="T51" s="20"/>
      <c r="U51" s="27"/>
      <c r="V51" s="27"/>
      <c r="W51" s="46" t="e">
        <f t="shared" si="11"/>
        <v>#DIV/0!</v>
      </c>
      <c r="Y51" s="40"/>
      <c r="AE51" s="40"/>
    </row>
    <row r="52" spans="1:31" ht="15.75" thickBot="1">
      <c r="A52" s="58">
        <v>44713</v>
      </c>
      <c r="B52" s="20"/>
      <c r="C52" s="27"/>
      <c r="D52" s="94"/>
      <c r="E52" s="46" t="e">
        <f t="shared" si="10"/>
        <v>#DIV/0!</v>
      </c>
      <c r="F52" s="40"/>
      <c r="G52" s="58">
        <v>44713</v>
      </c>
      <c r="H52" s="20"/>
      <c r="I52" s="41"/>
      <c r="J52" s="131"/>
      <c r="K52" s="50" t="e">
        <f t="shared" si="8"/>
        <v>#DIV/0!</v>
      </c>
      <c r="L52" s="217"/>
      <c r="M52" s="58">
        <v>44713</v>
      </c>
      <c r="N52" s="20"/>
      <c r="O52" s="41"/>
      <c r="P52" s="41"/>
      <c r="Q52" s="50" t="e">
        <f t="shared" si="9"/>
        <v>#DIV/0!</v>
      </c>
      <c r="R52" s="217"/>
      <c r="S52" s="58">
        <v>44713</v>
      </c>
      <c r="T52" s="20"/>
      <c r="U52" s="27"/>
      <c r="V52" s="27"/>
      <c r="W52" s="46" t="e">
        <f t="shared" si="11"/>
        <v>#DIV/0!</v>
      </c>
      <c r="Y52" s="40"/>
      <c r="AE52" s="40"/>
    </row>
    <row r="53" spans="1:31" ht="15.75" thickBot="1">
      <c r="A53" s="58">
        <v>44743</v>
      </c>
      <c r="B53" s="20"/>
      <c r="C53" s="27"/>
      <c r="D53" s="94"/>
      <c r="E53" s="46" t="e">
        <f t="shared" si="10"/>
        <v>#DIV/0!</v>
      </c>
      <c r="F53" s="40"/>
      <c r="G53" s="58">
        <v>44743</v>
      </c>
      <c r="H53" s="20"/>
      <c r="I53" s="41"/>
      <c r="J53" s="131"/>
      <c r="K53" s="50" t="e">
        <f t="shared" ref="K53:K58" si="12">+J53/H53</f>
        <v>#DIV/0!</v>
      </c>
      <c r="L53" s="217"/>
      <c r="M53" s="58">
        <v>44743</v>
      </c>
      <c r="N53" s="20"/>
      <c r="O53" s="41"/>
      <c r="P53" s="41"/>
      <c r="Q53" s="50" t="e">
        <f t="shared" ref="Q53:Q58" si="13">+P53/N53</f>
        <v>#DIV/0!</v>
      </c>
      <c r="R53" s="217"/>
      <c r="S53" s="58">
        <v>44743</v>
      </c>
      <c r="T53" s="20"/>
      <c r="U53" s="27"/>
      <c r="V53" s="27"/>
      <c r="W53" s="46" t="e">
        <f t="shared" si="11"/>
        <v>#DIV/0!</v>
      </c>
      <c r="Y53" s="40"/>
      <c r="AE53" s="40"/>
    </row>
    <row r="54" spans="1:31" ht="15.75" thickBot="1">
      <c r="A54" s="58">
        <v>44774</v>
      </c>
      <c r="B54" s="20"/>
      <c r="C54" s="27"/>
      <c r="D54" s="94"/>
      <c r="E54" s="46" t="e">
        <f t="shared" si="10"/>
        <v>#DIV/0!</v>
      </c>
      <c r="F54" s="40"/>
      <c r="G54" s="58">
        <v>44774</v>
      </c>
      <c r="H54" s="20"/>
      <c r="I54" s="41"/>
      <c r="J54" s="131"/>
      <c r="K54" s="50" t="e">
        <f t="shared" si="12"/>
        <v>#DIV/0!</v>
      </c>
      <c r="L54" s="217"/>
      <c r="M54" s="58">
        <v>44774</v>
      </c>
      <c r="N54" s="20"/>
      <c r="O54" s="41"/>
      <c r="P54" s="41"/>
      <c r="Q54" s="50" t="e">
        <f t="shared" si="13"/>
        <v>#DIV/0!</v>
      </c>
      <c r="R54" s="217"/>
      <c r="S54" s="58">
        <v>44774</v>
      </c>
      <c r="T54" s="20"/>
      <c r="U54" s="27"/>
      <c r="V54" s="27"/>
      <c r="W54" s="46" t="e">
        <f t="shared" si="11"/>
        <v>#DIV/0!</v>
      </c>
      <c r="Y54" s="40"/>
      <c r="AE54" s="40"/>
    </row>
    <row r="55" spans="1:31" ht="15.75" thickBot="1">
      <c r="A55" s="58">
        <v>44805</v>
      </c>
      <c r="B55" s="20"/>
      <c r="C55" s="27"/>
      <c r="D55" s="94"/>
      <c r="E55" s="46" t="e">
        <f t="shared" si="10"/>
        <v>#DIV/0!</v>
      </c>
      <c r="F55" s="40"/>
      <c r="G55" s="58">
        <v>44805</v>
      </c>
      <c r="H55" s="20"/>
      <c r="I55" s="41"/>
      <c r="J55" s="131"/>
      <c r="K55" s="50" t="e">
        <f t="shared" si="12"/>
        <v>#DIV/0!</v>
      </c>
      <c r="L55" s="217"/>
      <c r="M55" s="58">
        <v>44805</v>
      </c>
      <c r="N55" s="20"/>
      <c r="O55" s="41"/>
      <c r="P55" s="41"/>
      <c r="Q55" s="50" t="e">
        <f t="shared" si="13"/>
        <v>#DIV/0!</v>
      </c>
      <c r="R55" s="217"/>
      <c r="S55" s="58">
        <v>44805</v>
      </c>
      <c r="T55" s="20"/>
      <c r="U55" s="27"/>
      <c r="V55" s="27"/>
      <c r="W55" s="46" t="e">
        <f t="shared" si="11"/>
        <v>#DIV/0!</v>
      </c>
      <c r="Y55" s="40"/>
      <c r="AE55" s="40"/>
    </row>
    <row r="56" spans="1:31" ht="15.75" thickBot="1">
      <c r="A56" s="58">
        <v>44835</v>
      </c>
      <c r="B56" s="20"/>
      <c r="C56" s="27"/>
      <c r="D56" s="94"/>
      <c r="E56" s="46" t="e">
        <f t="shared" si="10"/>
        <v>#DIV/0!</v>
      </c>
      <c r="F56" s="40"/>
      <c r="G56" s="58">
        <v>44835</v>
      </c>
      <c r="H56" s="20"/>
      <c r="I56" s="41"/>
      <c r="J56" s="131"/>
      <c r="K56" s="50" t="e">
        <f t="shared" si="12"/>
        <v>#DIV/0!</v>
      </c>
      <c r="L56" s="217"/>
      <c r="M56" s="58">
        <v>44835</v>
      </c>
      <c r="N56" s="20"/>
      <c r="O56" s="41"/>
      <c r="P56" s="41"/>
      <c r="Q56" s="50" t="e">
        <f t="shared" si="13"/>
        <v>#DIV/0!</v>
      </c>
      <c r="R56" s="217"/>
      <c r="S56" s="58">
        <v>44835</v>
      </c>
      <c r="T56" s="20"/>
      <c r="U56" s="27"/>
      <c r="V56" s="27"/>
      <c r="W56" s="46" t="e">
        <f t="shared" si="11"/>
        <v>#DIV/0!</v>
      </c>
      <c r="Y56" s="40"/>
      <c r="AE56" s="40"/>
    </row>
    <row r="57" spans="1:31" ht="15.75" thickBot="1">
      <c r="A57" s="58">
        <v>44866</v>
      </c>
      <c r="B57" s="20"/>
      <c r="C57" s="27"/>
      <c r="D57" s="94"/>
      <c r="E57" s="46" t="e">
        <f t="shared" si="10"/>
        <v>#DIV/0!</v>
      </c>
      <c r="F57" s="40"/>
      <c r="G57" s="58">
        <v>44866</v>
      </c>
      <c r="H57" s="20"/>
      <c r="I57" s="41"/>
      <c r="J57" s="131"/>
      <c r="K57" s="50" t="e">
        <f t="shared" si="12"/>
        <v>#DIV/0!</v>
      </c>
      <c r="L57" s="217"/>
      <c r="M57" s="58">
        <v>44866</v>
      </c>
      <c r="N57" s="20"/>
      <c r="O57" s="41"/>
      <c r="P57" s="41"/>
      <c r="Q57" s="50" t="e">
        <f t="shared" si="13"/>
        <v>#DIV/0!</v>
      </c>
      <c r="R57" s="217"/>
      <c r="S57" s="58">
        <v>44866</v>
      </c>
      <c r="T57" s="20"/>
      <c r="U57" s="27"/>
      <c r="V57" s="27"/>
      <c r="W57" s="46" t="e">
        <f t="shared" si="11"/>
        <v>#DIV/0!</v>
      </c>
      <c r="Y57" s="40"/>
      <c r="AE57" s="40"/>
    </row>
    <row r="58" spans="1:31" ht="15.75" thickBot="1">
      <c r="A58" s="201">
        <v>44896</v>
      </c>
      <c r="B58" s="202"/>
      <c r="C58" s="42"/>
      <c r="D58" s="208"/>
      <c r="E58" s="197" t="e">
        <f t="shared" si="10"/>
        <v>#DIV/0!</v>
      </c>
      <c r="F58" s="40"/>
      <c r="G58" s="58">
        <v>44896</v>
      </c>
      <c r="H58" s="20"/>
      <c r="I58" s="41"/>
      <c r="J58" s="131"/>
      <c r="K58" s="50" t="e">
        <f t="shared" si="12"/>
        <v>#DIV/0!</v>
      </c>
      <c r="L58" s="217"/>
      <c r="M58" s="58">
        <v>44896</v>
      </c>
      <c r="N58" s="20"/>
      <c r="O58" s="41"/>
      <c r="P58" s="41"/>
      <c r="Q58" s="50" t="e">
        <f t="shared" si="13"/>
        <v>#DIV/0!</v>
      </c>
      <c r="R58" s="217"/>
      <c r="S58" s="201">
        <v>44896</v>
      </c>
      <c r="T58" s="202"/>
      <c r="U58" s="42"/>
      <c r="V58" s="42"/>
      <c r="W58" s="197" t="e">
        <f t="shared" si="11"/>
        <v>#DIV/0!</v>
      </c>
      <c r="Y58" s="40"/>
      <c r="AE58" s="40"/>
    </row>
    <row r="59" spans="1:31" ht="15.75" thickBot="1">
      <c r="A59" s="38" t="s">
        <v>18</v>
      </c>
      <c r="B59" s="39">
        <f>AVERAGE(B47:B58)</f>
        <v>4</v>
      </c>
      <c r="C59" s="28">
        <f>AVERAGE(C47:C58)</f>
        <v>341.8</v>
      </c>
      <c r="D59" s="28">
        <f>AVERAGE(D47:D58)</f>
        <v>359</v>
      </c>
      <c r="E59" s="29" t="e">
        <f>AVERAGE(E47:E58)</f>
        <v>#DIV/0!</v>
      </c>
      <c r="F59" s="37"/>
      <c r="G59" s="38" t="s">
        <v>18</v>
      </c>
      <c r="H59" s="39">
        <f>AVERAGE(H47:H58)</f>
        <v>2</v>
      </c>
      <c r="I59" s="28">
        <f>AVERAGE(I47:I58)</f>
        <v>247.05333333333337</v>
      </c>
      <c r="J59" s="36">
        <f>AVERAGE(J47:J58)</f>
        <v>220.66666666666666</v>
      </c>
      <c r="K59" s="38" t="e">
        <f>AVERAGE(K47:K58)</f>
        <v>#DIV/0!</v>
      </c>
      <c r="L59" s="222"/>
      <c r="M59" s="93" t="s">
        <v>18</v>
      </c>
      <c r="N59" s="39">
        <f>AVERAGE(N47:N58)</f>
        <v>5</v>
      </c>
      <c r="O59" s="28">
        <f>AVERAGE(O47:O58)</f>
        <v>323</v>
      </c>
      <c r="P59" s="28">
        <f>AVERAGE(P47:P58)</f>
        <v>428</v>
      </c>
      <c r="Q59" s="29" t="e">
        <f>AVERAGE(Q47:Q58)</f>
        <v>#DIV/0!</v>
      </c>
      <c r="R59" s="222"/>
      <c r="S59" s="93" t="s">
        <v>18</v>
      </c>
      <c r="T59" s="39">
        <f>AVERAGE(T47:T58)</f>
        <v>3</v>
      </c>
      <c r="U59" s="28">
        <f>AVERAGE(U47:U58)</f>
        <v>546.86666666666667</v>
      </c>
      <c r="V59" s="28">
        <f>AVERAGE(V47:V58)</f>
        <v>571.52</v>
      </c>
      <c r="W59" s="29" t="e">
        <f>AVERAGE(W47:W58)</f>
        <v>#DIV/0!</v>
      </c>
      <c r="Y59" s="37"/>
      <c r="AE59" s="40"/>
    </row>
    <row r="60" spans="1:3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223"/>
      <c r="M60" s="40"/>
      <c r="N60" s="40"/>
      <c r="O60" s="40"/>
      <c r="P60" s="40"/>
      <c r="Q60" s="40"/>
      <c r="R60" s="223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pans="1:31" ht="15.75" thickBo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223"/>
      <c r="M61" s="40"/>
      <c r="N61" s="40"/>
      <c r="O61" s="40"/>
      <c r="P61" s="40"/>
      <c r="Q61" s="40"/>
      <c r="R61" s="223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pans="1:31" ht="16.5" thickBot="1">
      <c r="A62" s="320" t="s">
        <v>69</v>
      </c>
      <c r="B62" s="321"/>
      <c r="C62" s="321"/>
      <c r="D62" s="321"/>
      <c r="E62" s="322"/>
      <c r="F62" s="40"/>
      <c r="G62" s="320" t="s">
        <v>69</v>
      </c>
      <c r="H62" s="321"/>
      <c r="I62" s="321"/>
      <c r="J62" s="321"/>
      <c r="K62" s="322"/>
      <c r="L62" s="212"/>
      <c r="M62" s="320" t="s">
        <v>69</v>
      </c>
      <c r="N62" s="321"/>
      <c r="O62" s="321"/>
      <c r="P62" s="321"/>
      <c r="Q62" s="322"/>
      <c r="R62" s="212"/>
      <c r="S62" s="320" t="s">
        <v>69</v>
      </c>
      <c r="T62" s="321"/>
      <c r="U62" s="321"/>
      <c r="V62" s="321"/>
      <c r="W62" s="322"/>
      <c r="Y62" s="40"/>
      <c r="AE62" s="40"/>
    </row>
    <row r="63" spans="1:31">
      <c r="A63" s="323" t="s">
        <v>38</v>
      </c>
      <c r="B63" s="323"/>
      <c r="C63" s="323"/>
      <c r="D63" s="323"/>
      <c r="E63" s="323"/>
      <c r="F63" s="40"/>
      <c r="G63" s="323" t="s">
        <v>39</v>
      </c>
      <c r="H63" s="323"/>
      <c r="I63" s="323"/>
      <c r="J63" s="323"/>
      <c r="K63" s="323"/>
      <c r="L63" s="219"/>
      <c r="M63" s="323" t="s">
        <v>40</v>
      </c>
      <c r="N63" s="323"/>
      <c r="O63" s="323"/>
      <c r="P63" s="323"/>
      <c r="Q63" s="323"/>
      <c r="R63" s="219"/>
      <c r="S63" s="323" t="s">
        <v>36</v>
      </c>
      <c r="T63" s="323"/>
      <c r="U63" s="323"/>
      <c r="V63" s="323"/>
      <c r="W63" s="323"/>
      <c r="Y63" s="40"/>
      <c r="AE63" s="40"/>
    </row>
    <row r="64" spans="1:31" ht="15.75" thickBot="1">
      <c r="A64" s="24"/>
      <c r="B64" s="24"/>
      <c r="C64" s="24"/>
      <c r="D64" s="24"/>
      <c r="E64" s="186"/>
      <c r="F64" s="40"/>
      <c r="G64" s="24"/>
      <c r="H64" s="24"/>
      <c r="I64" s="24"/>
      <c r="J64" s="24"/>
      <c r="K64" s="186"/>
      <c r="L64" s="220"/>
      <c r="M64" s="24"/>
      <c r="N64" s="24"/>
      <c r="O64" s="24"/>
      <c r="P64" s="24"/>
      <c r="Q64" s="186"/>
      <c r="R64" s="220"/>
      <c r="S64" s="24"/>
      <c r="T64" s="24"/>
      <c r="U64" s="24"/>
      <c r="V64" s="186"/>
      <c r="W64" s="186"/>
      <c r="Y64" s="40"/>
      <c r="AE64" s="40"/>
    </row>
    <row r="65" spans="1:31" ht="15" customHeight="1">
      <c r="A65" s="334" t="s">
        <v>1</v>
      </c>
      <c r="B65" s="336" t="s">
        <v>2</v>
      </c>
      <c r="C65" s="325" t="s">
        <v>3</v>
      </c>
      <c r="D65" s="325" t="s">
        <v>14</v>
      </c>
      <c r="E65" s="332" t="s">
        <v>5</v>
      </c>
      <c r="F65" s="40"/>
      <c r="G65" s="334" t="s">
        <v>1</v>
      </c>
      <c r="H65" s="336" t="s">
        <v>2</v>
      </c>
      <c r="I65" s="336" t="s">
        <v>3</v>
      </c>
      <c r="J65" s="325" t="s">
        <v>14</v>
      </c>
      <c r="K65" s="327" t="s">
        <v>5</v>
      </c>
      <c r="L65" s="221"/>
      <c r="M65" s="334" t="s">
        <v>1</v>
      </c>
      <c r="N65" s="336" t="s">
        <v>2</v>
      </c>
      <c r="O65" s="336" t="s">
        <v>3</v>
      </c>
      <c r="P65" s="325" t="s">
        <v>14</v>
      </c>
      <c r="Q65" s="327" t="s">
        <v>5</v>
      </c>
      <c r="R65" s="221"/>
      <c r="S65" s="334" t="s">
        <v>1</v>
      </c>
      <c r="T65" s="336" t="s">
        <v>2</v>
      </c>
      <c r="U65" s="325" t="s">
        <v>3</v>
      </c>
      <c r="V65" s="325" t="s">
        <v>14</v>
      </c>
      <c r="W65" s="332" t="s">
        <v>5</v>
      </c>
      <c r="Y65" s="40"/>
      <c r="AE65" s="40"/>
    </row>
    <row r="66" spans="1:31" ht="68.25" customHeight="1" thickBot="1">
      <c r="A66" s="335"/>
      <c r="B66" s="337"/>
      <c r="C66" s="326"/>
      <c r="D66" s="326"/>
      <c r="E66" s="333"/>
      <c r="F66" s="40"/>
      <c r="G66" s="335"/>
      <c r="H66" s="337"/>
      <c r="I66" s="337"/>
      <c r="J66" s="326"/>
      <c r="K66" s="328"/>
      <c r="L66" s="221"/>
      <c r="M66" s="335"/>
      <c r="N66" s="337"/>
      <c r="O66" s="337"/>
      <c r="P66" s="326"/>
      <c r="Q66" s="328"/>
      <c r="R66" s="221"/>
      <c r="S66" s="335"/>
      <c r="T66" s="337"/>
      <c r="U66" s="326"/>
      <c r="V66" s="326"/>
      <c r="W66" s="333"/>
      <c r="Y66" s="40"/>
      <c r="AE66" s="40"/>
    </row>
    <row r="67" spans="1:31" ht="15.75" thickBot="1">
      <c r="A67" s="58">
        <v>44562</v>
      </c>
      <c r="B67" s="57">
        <v>6</v>
      </c>
      <c r="C67" s="33">
        <v>236.39</v>
      </c>
      <c r="D67" s="33">
        <v>238</v>
      </c>
      <c r="E67" s="46">
        <f>+D67/B67</f>
        <v>39.666666666666664</v>
      </c>
      <c r="F67" s="40"/>
      <c r="G67" s="58">
        <v>44562</v>
      </c>
      <c r="H67" s="57">
        <v>5</v>
      </c>
      <c r="I67" s="41">
        <v>323.39999999999998</v>
      </c>
      <c r="J67" s="131">
        <v>359</v>
      </c>
      <c r="K67" s="46">
        <f t="shared" ref="K67:K78" si="14">+J67/H67</f>
        <v>71.8</v>
      </c>
      <c r="L67" s="217"/>
      <c r="M67" s="58">
        <v>44562</v>
      </c>
      <c r="N67" s="102">
        <v>6</v>
      </c>
      <c r="O67" s="33">
        <v>304</v>
      </c>
      <c r="P67" s="130">
        <v>624</v>
      </c>
      <c r="Q67" s="50">
        <f>+P67/N67</f>
        <v>104</v>
      </c>
      <c r="R67" s="217"/>
      <c r="S67" s="58">
        <v>44562</v>
      </c>
      <c r="T67" s="57">
        <v>5</v>
      </c>
      <c r="U67" s="33">
        <v>406.7</v>
      </c>
      <c r="V67" s="94">
        <v>370</v>
      </c>
      <c r="W67" s="46">
        <f>+V67/T67</f>
        <v>74</v>
      </c>
      <c r="Y67" s="40"/>
      <c r="AE67" s="40"/>
    </row>
    <row r="68" spans="1:31" ht="15.75" thickBot="1">
      <c r="A68" s="58">
        <v>44593</v>
      </c>
      <c r="B68" s="20">
        <v>6</v>
      </c>
      <c r="C68" s="27">
        <v>226.59</v>
      </c>
      <c r="D68" s="27">
        <v>227</v>
      </c>
      <c r="E68" s="46">
        <f t="shared" ref="E68:E78" si="15">+D68/B68</f>
        <v>37.833333333333336</v>
      </c>
      <c r="F68" s="40"/>
      <c r="G68" s="58">
        <v>44593</v>
      </c>
      <c r="H68" s="20">
        <v>5</v>
      </c>
      <c r="I68" s="41">
        <v>282.60000000000002</v>
      </c>
      <c r="J68" s="131">
        <v>309</v>
      </c>
      <c r="K68" s="46">
        <f t="shared" si="14"/>
        <v>61.8</v>
      </c>
      <c r="L68" s="217"/>
      <c r="M68" s="58">
        <v>44593</v>
      </c>
      <c r="N68" s="19">
        <v>6</v>
      </c>
      <c r="O68" s="27">
        <v>580.5</v>
      </c>
      <c r="P68" s="41">
        <v>782</v>
      </c>
      <c r="Q68" s="50">
        <f t="shared" ref="Q68:Q78" si="16">+P68/N68</f>
        <v>130.33333333333334</v>
      </c>
      <c r="R68" s="217"/>
      <c r="S68" s="58">
        <v>44593</v>
      </c>
      <c r="T68" s="20">
        <v>5</v>
      </c>
      <c r="U68" s="33">
        <v>501.3</v>
      </c>
      <c r="V68" s="94">
        <v>456</v>
      </c>
      <c r="W68" s="46">
        <f t="shared" ref="W68:W78" si="17">+V68/T68</f>
        <v>91.2</v>
      </c>
      <c r="Y68" s="40"/>
      <c r="AE68" s="40"/>
    </row>
    <row r="69" spans="1:31" ht="15.75" thickBot="1">
      <c r="A69" s="58">
        <v>44621</v>
      </c>
      <c r="B69" s="20">
        <v>6</v>
      </c>
      <c r="C69" s="27">
        <v>309.3</v>
      </c>
      <c r="D69" s="27">
        <v>400</v>
      </c>
      <c r="E69" s="46">
        <f t="shared" si="15"/>
        <v>66.666666666666671</v>
      </c>
      <c r="F69" s="40"/>
      <c r="G69" s="58">
        <v>44621</v>
      </c>
      <c r="H69" s="20">
        <v>5</v>
      </c>
      <c r="I69" s="27">
        <v>324.8</v>
      </c>
      <c r="J69" s="27">
        <v>361</v>
      </c>
      <c r="K69" s="46">
        <f t="shared" si="14"/>
        <v>72.2</v>
      </c>
      <c r="L69" s="217"/>
      <c r="M69" s="58">
        <v>44621</v>
      </c>
      <c r="N69" s="19">
        <v>6</v>
      </c>
      <c r="O69" s="27">
        <v>610</v>
      </c>
      <c r="P69" s="41">
        <v>803</v>
      </c>
      <c r="Q69" s="50">
        <f t="shared" si="16"/>
        <v>133.83333333333334</v>
      </c>
      <c r="R69" s="217"/>
      <c r="S69" s="58">
        <v>44621</v>
      </c>
      <c r="T69" s="20">
        <v>5</v>
      </c>
      <c r="U69" s="33">
        <v>566</v>
      </c>
      <c r="V69" s="94">
        <v>492</v>
      </c>
      <c r="W69" s="46">
        <f t="shared" si="17"/>
        <v>98.4</v>
      </c>
      <c r="Y69" s="40"/>
      <c r="AE69" s="40"/>
    </row>
    <row r="70" spans="1:31" ht="15.75" thickBot="1">
      <c r="A70" s="58">
        <v>44652</v>
      </c>
      <c r="B70" s="20"/>
      <c r="C70" s="27"/>
      <c r="D70" s="27"/>
      <c r="E70" s="46" t="e">
        <f t="shared" si="15"/>
        <v>#DIV/0!</v>
      </c>
      <c r="F70" s="40"/>
      <c r="G70" s="58">
        <v>44652</v>
      </c>
      <c r="H70" s="20"/>
      <c r="I70" s="27"/>
      <c r="J70" s="27"/>
      <c r="K70" s="46" t="e">
        <f t="shared" si="14"/>
        <v>#DIV/0!</v>
      </c>
      <c r="L70" s="217"/>
      <c r="M70" s="58">
        <v>44652</v>
      </c>
      <c r="N70" s="20"/>
      <c r="O70" s="27"/>
      <c r="P70" s="41"/>
      <c r="Q70" s="50" t="e">
        <f t="shared" si="16"/>
        <v>#DIV/0!</v>
      </c>
      <c r="R70" s="217"/>
      <c r="S70" s="58">
        <v>44652</v>
      </c>
      <c r="T70" s="20"/>
      <c r="U70" s="33"/>
      <c r="V70" s="94"/>
      <c r="W70" s="46" t="e">
        <f t="shared" si="17"/>
        <v>#DIV/0!</v>
      </c>
      <c r="Y70" s="40"/>
      <c r="AE70" s="40"/>
    </row>
    <row r="71" spans="1:31" ht="15.75" thickBot="1">
      <c r="A71" s="58">
        <v>44682</v>
      </c>
      <c r="B71" s="20"/>
      <c r="C71" s="27"/>
      <c r="D71" s="27"/>
      <c r="E71" s="46" t="e">
        <f t="shared" si="15"/>
        <v>#DIV/0!</v>
      </c>
      <c r="F71" s="40"/>
      <c r="G71" s="58">
        <v>44682</v>
      </c>
      <c r="H71" s="20"/>
      <c r="I71" s="27"/>
      <c r="J71" s="27"/>
      <c r="K71" s="46" t="e">
        <f t="shared" si="14"/>
        <v>#DIV/0!</v>
      </c>
      <c r="L71" s="217"/>
      <c r="M71" s="58">
        <v>44682</v>
      </c>
      <c r="N71" s="20"/>
      <c r="O71" s="27"/>
      <c r="P71" s="41"/>
      <c r="Q71" s="50" t="e">
        <f t="shared" si="16"/>
        <v>#DIV/0!</v>
      </c>
      <c r="R71" s="217"/>
      <c r="S71" s="58">
        <v>44682</v>
      </c>
      <c r="T71" s="20"/>
      <c r="U71" s="33"/>
      <c r="V71" s="94"/>
      <c r="W71" s="46" t="e">
        <f t="shared" si="17"/>
        <v>#DIV/0!</v>
      </c>
      <c r="Y71" s="40"/>
      <c r="AE71" s="40"/>
    </row>
    <row r="72" spans="1:31" ht="15.75" thickBot="1">
      <c r="A72" s="58">
        <v>44713</v>
      </c>
      <c r="B72" s="20"/>
      <c r="C72" s="27"/>
      <c r="D72" s="27"/>
      <c r="E72" s="46" t="e">
        <f t="shared" si="15"/>
        <v>#DIV/0!</v>
      </c>
      <c r="F72" s="40"/>
      <c r="G72" s="58">
        <v>44713</v>
      </c>
      <c r="H72" s="20"/>
      <c r="I72" s="27"/>
      <c r="J72" s="27"/>
      <c r="K72" s="46" t="e">
        <f t="shared" si="14"/>
        <v>#DIV/0!</v>
      </c>
      <c r="L72" s="217"/>
      <c r="M72" s="58">
        <v>44713</v>
      </c>
      <c r="N72" s="20"/>
      <c r="O72" s="27"/>
      <c r="P72" s="41"/>
      <c r="Q72" s="50" t="e">
        <f t="shared" si="16"/>
        <v>#DIV/0!</v>
      </c>
      <c r="R72" s="217"/>
      <c r="S72" s="58">
        <v>44713</v>
      </c>
      <c r="T72" s="20"/>
      <c r="U72" s="33"/>
      <c r="V72" s="94"/>
      <c r="W72" s="46" t="e">
        <f t="shared" si="17"/>
        <v>#DIV/0!</v>
      </c>
      <c r="Y72" s="40"/>
      <c r="AE72" s="40"/>
    </row>
    <row r="73" spans="1:31" ht="15.75" thickBot="1">
      <c r="A73" s="58">
        <v>44743</v>
      </c>
      <c r="B73" s="20"/>
      <c r="C73" s="27"/>
      <c r="D73" s="27"/>
      <c r="E73" s="46" t="e">
        <f t="shared" si="15"/>
        <v>#DIV/0!</v>
      </c>
      <c r="F73" s="40"/>
      <c r="G73" s="58">
        <v>44743</v>
      </c>
      <c r="H73" s="20"/>
      <c r="I73" s="27"/>
      <c r="J73" s="27"/>
      <c r="K73" s="46" t="e">
        <f t="shared" si="14"/>
        <v>#DIV/0!</v>
      </c>
      <c r="L73" s="217"/>
      <c r="M73" s="58">
        <v>44743</v>
      </c>
      <c r="N73" s="20"/>
      <c r="O73" s="27"/>
      <c r="P73" s="41"/>
      <c r="Q73" s="50" t="e">
        <f t="shared" si="16"/>
        <v>#DIV/0!</v>
      </c>
      <c r="R73" s="217"/>
      <c r="S73" s="58">
        <v>44743</v>
      </c>
      <c r="T73" s="20"/>
      <c r="U73" s="33"/>
      <c r="V73" s="94"/>
      <c r="W73" s="46" t="e">
        <f t="shared" si="17"/>
        <v>#DIV/0!</v>
      </c>
      <c r="Y73" s="40"/>
      <c r="AE73" s="40"/>
    </row>
    <row r="74" spans="1:31" ht="15.75" thickBot="1">
      <c r="A74" s="58">
        <v>44774</v>
      </c>
      <c r="B74" s="20"/>
      <c r="C74" s="27"/>
      <c r="D74" s="27"/>
      <c r="E74" s="46" t="e">
        <f t="shared" si="15"/>
        <v>#DIV/0!</v>
      </c>
      <c r="F74" s="40"/>
      <c r="G74" s="58">
        <v>44774</v>
      </c>
      <c r="H74" s="20"/>
      <c r="I74" s="27"/>
      <c r="J74" s="27"/>
      <c r="K74" s="46" t="e">
        <f t="shared" si="14"/>
        <v>#DIV/0!</v>
      </c>
      <c r="L74" s="217"/>
      <c r="M74" s="58">
        <v>44774</v>
      </c>
      <c r="N74" s="20"/>
      <c r="O74" s="27"/>
      <c r="P74" s="41"/>
      <c r="Q74" s="50" t="e">
        <f t="shared" si="16"/>
        <v>#DIV/0!</v>
      </c>
      <c r="R74" s="217"/>
      <c r="S74" s="58">
        <v>44774</v>
      </c>
      <c r="T74" s="20"/>
      <c r="U74" s="33"/>
      <c r="V74" s="94"/>
      <c r="W74" s="46" t="e">
        <f t="shared" si="17"/>
        <v>#DIV/0!</v>
      </c>
      <c r="Y74" s="40"/>
      <c r="AE74" s="40"/>
    </row>
    <row r="75" spans="1:31" ht="15.75" thickBot="1">
      <c r="A75" s="58">
        <v>44805</v>
      </c>
      <c r="B75" s="20"/>
      <c r="C75" s="27"/>
      <c r="D75" s="27"/>
      <c r="E75" s="46" t="e">
        <f t="shared" si="15"/>
        <v>#DIV/0!</v>
      </c>
      <c r="F75" s="40"/>
      <c r="G75" s="58">
        <v>44805</v>
      </c>
      <c r="H75" s="20"/>
      <c r="I75" s="27"/>
      <c r="J75" s="27"/>
      <c r="K75" s="46" t="e">
        <f t="shared" si="14"/>
        <v>#DIV/0!</v>
      </c>
      <c r="L75" s="217"/>
      <c r="M75" s="58">
        <v>44805</v>
      </c>
      <c r="N75" s="20"/>
      <c r="O75" s="27"/>
      <c r="P75" s="41"/>
      <c r="Q75" s="50" t="e">
        <f t="shared" si="16"/>
        <v>#DIV/0!</v>
      </c>
      <c r="R75" s="217"/>
      <c r="S75" s="58">
        <v>44805</v>
      </c>
      <c r="T75" s="20"/>
      <c r="U75" s="33"/>
      <c r="V75" s="94"/>
      <c r="W75" s="46" t="e">
        <f t="shared" si="17"/>
        <v>#DIV/0!</v>
      </c>
      <c r="Y75" s="40"/>
      <c r="AE75" s="40"/>
    </row>
    <row r="76" spans="1:31" ht="15.75" thickBot="1">
      <c r="A76" s="58">
        <v>44835</v>
      </c>
      <c r="B76" s="20"/>
      <c r="C76" s="27"/>
      <c r="D76" s="27"/>
      <c r="E76" s="46" t="e">
        <f t="shared" si="15"/>
        <v>#DIV/0!</v>
      </c>
      <c r="F76" s="40"/>
      <c r="G76" s="58">
        <v>44835</v>
      </c>
      <c r="H76" s="20"/>
      <c r="I76" s="27"/>
      <c r="J76" s="27"/>
      <c r="K76" s="46" t="e">
        <f t="shared" si="14"/>
        <v>#DIV/0!</v>
      </c>
      <c r="L76" s="217"/>
      <c r="M76" s="58">
        <v>44835</v>
      </c>
      <c r="N76" s="20"/>
      <c r="O76" s="27"/>
      <c r="P76" s="41"/>
      <c r="Q76" s="50" t="e">
        <f t="shared" si="16"/>
        <v>#DIV/0!</v>
      </c>
      <c r="R76" s="217"/>
      <c r="S76" s="58">
        <v>44835</v>
      </c>
      <c r="T76" s="20"/>
      <c r="U76" s="33"/>
      <c r="V76" s="94"/>
      <c r="W76" s="46" t="e">
        <f t="shared" si="17"/>
        <v>#DIV/0!</v>
      </c>
      <c r="Y76" s="40"/>
      <c r="AE76" s="40"/>
    </row>
    <row r="77" spans="1:31" ht="15.75" thickBot="1">
      <c r="A77" s="58">
        <v>44866</v>
      </c>
      <c r="B77" s="20"/>
      <c r="C77" s="27"/>
      <c r="D77" s="27"/>
      <c r="E77" s="46" t="e">
        <f t="shared" si="15"/>
        <v>#DIV/0!</v>
      </c>
      <c r="F77" s="40"/>
      <c r="G77" s="58">
        <v>44866</v>
      </c>
      <c r="H77" s="20"/>
      <c r="I77" s="27"/>
      <c r="J77" s="27"/>
      <c r="K77" s="46" t="e">
        <f t="shared" si="14"/>
        <v>#DIV/0!</v>
      </c>
      <c r="L77" s="217"/>
      <c r="M77" s="58">
        <v>44866</v>
      </c>
      <c r="N77" s="20"/>
      <c r="O77" s="27"/>
      <c r="P77" s="41"/>
      <c r="Q77" s="50" t="e">
        <f t="shared" si="16"/>
        <v>#DIV/0!</v>
      </c>
      <c r="R77" s="217"/>
      <c r="S77" s="58">
        <v>44866</v>
      </c>
      <c r="T77" s="20"/>
      <c r="U77" s="33"/>
      <c r="V77" s="94"/>
      <c r="W77" s="46" t="e">
        <f t="shared" si="17"/>
        <v>#DIV/0!</v>
      </c>
      <c r="Y77" s="40"/>
      <c r="AE77" s="40"/>
    </row>
    <row r="78" spans="1:31" ht="15.75" thickBot="1">
      <c r="A78" s="201">
        <v>44896</v>
      </c>
      <c r="B78" s="202"/>
      <c r="C78" s="42"/>
      <c r="D78" s="42"/>
      <c r="E78" s="197" t="e">
        <f t="shared" si="15"/>
        <v>#DIV/0!</v>
      </c>
      <c r="F78" s="40"/>
      <c r="G78" s="201">
        <v>44896</v>
      </c>
      <c r="H78" s="202"/>
      <c r="I78" s="42"/>
      <c r="J78" s="42"/>
      <c r="K78" s="197" t="e">
        <f t="shared" si="14"/>
        <v>#DIV/0!</v>
      </c>
      <c r="L78" s="217"/>
      <c r="M78" s="201">
        <v>44896</v>
      </c>
      <c r="N78" s="202"/>
      <c r="O78" s="42"/>
      <c r="P78" s="205"/>
      <c r="Q78" s="204" t="e">
        <f t="shared" si="16"/>
        <v>#DIV/0!</v>
      </c>
      <c r="R78" s="217"/>
      <c r="S78" s="201">
        <v>44896</v>
      </c>
      <c r="T78" s="202"/>
      <c r="U78" s="210"/>
      <c r="V78" s="208"/>
      <c r="W78" s="197" t="e">
        <f t="shared" si="17"/>
        <v>#DIV/0!</v>
      </c>
      <c r="Y78" s="40"/>
      <c r="AE78" s="40"/>
    </row>
    <row r="79" spans="1:31" ht="15.75" thickBot="1">
      <c r="A79" s="38" t="s">
        <v>18</v>
      </c>
      <c r="B79" s="39">
        <f>AVERAGE(B67:B78)</f>
        <v>6</v>
      </c>
      <c r="C79" s="28">
        <f>AVERAGE(C67:C78)</f>
        <v>257.42666666666668</v>
      </c>
      <c r="D79" s="36">
        <f>AVERAGE(D67:D78)</f>
        <v>288.33333333333331</v>
      </c>
      <c r="E79" s="29" t="e">
        <f>AVERAGE(E67:E78)</f>
        <v>#DIV/0!</v>
      </c>
      <c r="F79" s="40"/>
      <c r="G79" s="38" t="s">
        <v>18</v>
      </c>
      <c r="H79" s="39">
        <f>AVERAGE(H67:H78)</f>
        <v>5</v>
      </c>
      <c r="I79" s="28">
        <f>AVERAGE(I67:I78)</f>
        <v>310.26666666666665</v>
      </c>
      <c r="J79" s="36">
        <f>AVERAGE(J67:J78)</f>
        <v>343</v>
      </c>
      <c r="K79" s="29" t="e">
        <f>AVERAGE(K67:K78)</f>
        <v>#DIV/0!</v>
      </c>
      <c r="L79" s="222"/>
      <c r="M79" s="38" t="s">
        <v>18</v>
      </c>
      <c r="N79" s="39">
        <f>AVERAGE(N67:N78)</f>
        <v>6</v>
      </c>
      <c r="O79" s="28">
        <f>AVERAGE(O67:O78)</f>
        <v>498.16666666666669</v>
      </c>
      <c r="P79" s="28">
        <f>AVERAGE(P67:P78)</f>
        <v>736.33333333333337</v>
      </c>
      <c r="Q79" s="29" t="e">
        <f>AVERAGE(Q67:Q78)</f>
        <v>#DIV/0!</v>
      </c>
      <c r="R79" s="222"/>
      <c r="S79" s="38" t="s">
        <v>18</v>
      </c>
      <c r="T79" s="39">
        <f>AVERAGE(T67:T78)</f>
        <v>5</v>
      </c>
      <c r="U79" s="39">
        <f t="shared" ref="U79:W79" si="18">AVERAGE(U67:U78)</f>
        <v>491.33333333333331</v>
      </c>
      <c r="V79" s="39">
        <f t="shared" si="18"/>
        <v>439.33333333333331</v>
      </c>
      <c r="W79" s="209" t="e">
        <f t="shared" si="18"/>
        <v>#DIV/0!</v>
      </c>
      <c r="Y79" s="40"/>
      <c r="AE79" s="40"/>
    </row>
    <row r="80" spans="1:3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223"/>
      <c r="M80" s="40"/>
      <c r="N80" s="40"/>
      <c r="O80" s="40"/>
      <c r="P80" s="40"/>
      <c r="Q80" s="40"/>
      <c r="R80" s="223"/>
      <c r="S80" s="40"/>
      <c r="T80" s="40"/>
      <c r="Y80" s="40"/>
      <c r="Z80" s="40"/>
      <c r="AA80" s="40"/>
      <c r="AB80" s="40"/>
      <c r="AC80" s="40"/>
      <c r="AD80" s="40"/>
      <c r="AE80" s="40"/>
    </row>
    <row r="81" spans="1:31" ht="15.75" thickBo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223"/>
      <c r="M81" s="40"/>
      <c r="N81" s="40"/>
      <c r="O81" s="40"/>
      <c r="P81" s="40"/>
      <c r="Q81" s="40"/>
      <c r="R81" s="223"/>
      <c r="S81" s="40"/>
      <c r="T81" s="40"/>
      <c r="Y81" s="40"/>
      <c r="Z81" s="40"/>
      <c r="AA81" s="40"/>
      <c r="AB81" s="40"/>
      <c r="AC81" s="40"/>
      <c r="AD81" s="40"/>
      <c r="AE81" s="40"/>
    </row>
    <row r="82" spans="1:31" ht="16.5" thickBot="1">
      <c r="A82" s="320" t="s">
        <v>69</v>
      </c>
      <c r="B82" s="321"/>
      <c r="C82" s="321"/>
      <c r="D82" s="321"/>
      <c r="E82" s="322"/>
      <c r="F82" s="40"/>
      <c r="G82" s="320" t="s">
        <v>69</v>
      </c>
      <c r="H82" s="321"/>
      <c r="I82" s="321"/>
      <c r="J82" s="321"/>
      <c r="K82" s="322"/>
      <c r="L82" s="212"/>
      <c r="M82" s="320" t="s">
        <v>69</v>
      </c>
      <c r="N82" s="321"/>
      <c r="O82" s="321"/>
      <c r="P82" s="321"/>
      <c r="Q82" s="322"/>
      <c r="R82" s="212"/>
      <c r="S82" s="320" t="s">
        <v>69</v>
      </c>
      <c r="T82" s="321"/>
      <c r="U82" s="321"/>
      <c r="V82" s="321"/>
      <c r="W82" s="322"/>
      <c r="Y82" s="40"/>
      <c r="AE82" s="40"/>
    </row>
    <row r="83" spans="1:31">
      <c r="A83" s="323" t="s">
        <v>29</v>
      </c>
      <c r="B83" s="323"/>
      <c r="C83" s="323"/>
      <c r="D83" s="323"/>
      <c r="E83" s="323"/>
      <c r="F83" s="40"/>
      <c r="G83" s="324" t="s">
        <v>30</v>
      </c>
      <c r="H83" s="324"/>
      <c r="I83" s="324"/>
      <c r="J83" s="324"/>
      <c r="K83" s="324"/>
      <c r="L83" s="219"/>
      <c r="M83" s="324" t="s">
        <v>55</v>
      </c>
      <c r="N83" s="324"/>
      <c r="O83" s="324"/>
      <c r="P83" s="324"/>
      <c r="Q83" s="324"/>
      <c r="R83" s="219"/>
      <c r="S83" s="323" t="s">
        <v>31</v>
      </c>
      <c r="T83" s="323"/>
      <c r="U83" s="323"/>
      <c r="V83" s="323"/>
      <c r="W83" s="323"/>
      <c r="Y83" s="40"/>
      <c r="AE83" s="40"/>
    </row>
    <row r="84" spans="1:31" ht="15.75" customHeight="1" thickBot="1">
      <c r="A84" s="24"/>
      <c r="B84" s="24"/>
      <c r="C84" s="24"/>
      <c r="D84" s="24"/>
      <c r="E84" s="186"/>
      <c r="F84" s="40"/>
      <c r="G84" s="24"/>
      <c r="H84" s="24"/>
      <c r="I84" s="24"/>
      <c r="J84" s="186"/>
      <c r="K84" s="186"/>
      <c r="L84" s="220"/>
      <c r="M84" s="24"/>
      <c r="N84" s="24"/>
      <c r="O84" s="24"/>
      <c r="P84" s="186"/>
      <c r="Q84" s="186"/>
      <c r="R84" s="220"/>
      <c r="S84" s="24"/>
      <c r="T84" s="24"/>
      <c r="U84" s="24"/>
      <c r="V84" s="24"/>
      <c r="W84" s="186"/>
      <c r="Y84" s="40"/>
      <c r="AE84" s="40"/>
    </row>
    <row r="85" spans="1:31" ht="15" customHeight="1">
      <c r="A85" s="334" t="s">
        <v>1</v>
      </c>
      <c r="B85" s="336" t="s">
        <v>2</v>
      </c>
      <c r="C85" s="325" t="s">
        <v>3</v>
      </c>
      <c r="D85" s="325" t="s">
        <v>14</v>
      </c>
      <c r="E85" s="332" t="s">
        <v>5</v>
      </c>
      <c r="F85" s="40"/>
      <c r="G85" s="334" t="s">
        <v>1</v>
      </c>
      <c r="H85" s="336" t="s">
        <v>2</v>
      </c>
      <c r="I85" s="336" t="s">
        <v>3</v>
      </c>
      <c r="J85" s="325" t="s">
        <v>14</v>
      </c>
      <c r="K85" s="327" t="s">
        <v>5</v>
      </c>
      <c r="L85" s="221"/>
      <c r="M85" s="330" t="s">
        <v>1</v>
      </c>
      <c r="N85" s="325" t="s">
        <v>2</v>
      </c>
      <c r="O85" s="325" t="s">
        <v>3</v>
      </c>
      <c r="P85" s="325" t="s">
        <v>14</v>
      </c>
      <c r="Q85" s="332" t="s">
        <v>5</v>
      </c>
      <c r="R85" s="221"/>
      <c r="S85" s="334" t="s">
        <v>1</v>
      </c>
      <c r="T85" s="336" t="s">
        <v>2</v>
      </c>
      <c r="U85" s="336" t="s">
        <v>3</v>
      </c>
      <c r="V85" s="325" t="s">
        <v>14</v>
      </c>
      <c r="W85" s="327" t="s">
        <v>5</v>
      </c>
      <c r="Y85" s="40"/>
      <c r="AE85" s="40"/>
    </row>
    <row r="86" spans="1:31" ht="69.75" customHeight="1" thickBot="1">
      <c r="A86" s="335"/>
      <c r="B86" s="337"/>
      <c r="C86" s="326"/>
      <c r="D86" s="326"/>
      <c r="E86" s="333"/>
      <c r="F86" s="40"/>
      <c r="G86" s="335"/>
      <c r="H86" s="337"/>
      <c r="I86" s="337"/>
      <c r="J86" s="326"/>
      <c r="K86" s="328"/>
      <c r="L86" s="221"/>
      <c r="M86" s="331"/>
      <c r="N86" s="326"/>
      <c r="O86" s="326"/>
      <c r="P86" s="326"/>
      <c r="Q86" s="333"/>
      <c r="R86" s="221"/>
      <c r="S86" s="335"/>
      <c r="T86" s="337"/>
      <c r="U86" s="337"/>
      <c r="V86" s="326"/>
      <c r="W86" s="328"/>
      <c r="Y86" s="40"/>
      <c r="AE86" s="40"/>
    </row>
    <row r="87" spans="1:31" ht="15.75" thickBot="1">
      <c r="A87" s="58">
        <v>44562</v>
      </c>
      <c r="B87" s="102">
        <v>4</v>
      </c>
      <c r="C87" s="130">
        <v>221.7</v>
      </c>
      <c r="D87" s="130">
        <v>229</v>
      </c>
      <c r="E87" s="50">
        <f t="shared" ref="E87:E92" si="19">+D87/B87</f>
        <v>57.25</v>
      </c>
      <c r="F87" s="40"/>
      <c r="G87" s="58">
        <v>44562</v>
      </c>
      <c r="H87" s="57">
        <v>4</v>
      </c>
      <c r="I87" s="33">
        <v>450</v>
      </c>
      <c r="J87" s="94">
        <v>978</v>
      </c>
      <c r="K87" s="46">
        <f>+J87/H87</f>
        <v>244.5</v>
      </c>
      <c r="L87" s="217"/>
      <c r="M87" s="58">
        <v>44562</v>
      </c>
      <c r="N87" s="57">
        <v>5</v>
      </c>
      <c r="O87" s="33">
        <v>783.2</v>
      </c>
      <c r="P87" s="193">
        <v>1032</v>
      </c>
      <c r="Q87" s="46">
        <f>P87/N87</f>
        <v>206.4</v>
      </c>
      <c r="R87" s="217"/>
      <c r="S87" s="58">
        <v>44562</v>
      </c>
      <c r="T87" s="57">
        <v>5</v>
      </c>
      <c r="U87" s="33">
        <v>370.1</v>
      </c>
      <c r="V87" s="33">
        <v>320</v>
      </c>
      <c r="W87" s="46">
        <f>+V87/T87</f>
        <v>64</v>
      </c>
      <c r="Y87" s="40"/>
      <c r="AE87" s="40"/>
    </row>
    <row r="88" spans="1:31" ht="15.75" thickBot="1">
      <c r="A88" s="58">
        <v>44593</v>
      </c>
      <c r="B88" s="19">
        <v>4</v>
      </c>
      <c r="C88" s="41">
        <v>203.6</v>
      </c>
      <c r="D88" s="41">
        <v>201</v>
      </c>
      <c r="E88" s="50">
        <f t="shared" si="19"/>
        <v>50.25</v>
      </c>
      <c r="F88" s="40"/>
      <c r="G88" s="58">
        <v>44593</v>
      </c>
      <c r="H88" s="20">
        <v>4</v>
      </c>
      <c r="I88" s="33">
        <v>450</v>
      </c>
      <c r="J88" s="94">
        <v>978</v>
      </c>
      <c r="K88" s="46">
        <f t="shared" ref="K88:K98" si="20">+J88/H88</f>
        <v>244.5</v>
      </c>
      <c r="L88" s="217"/>
      <c r="M88" s="58">
        <v>44593</v>
      </c>
      <c r="N88" s="20">
        <v>5</v>
      </c>
      <c r="O88" s="33">
        <v>783.2</v>
      </c>
      <c r="P88" s="193">
        <v>1032</v>
      </c>
      <c r="Q88" s="46">
        <f t="shared" ref="Q88:Q98" si="21">P88/N88</f>
        <v>206.4</v>
      </c>
      <c r="R88" s="217"/>
      <c r="S88" s="58">
        <v>44593</v>
      </c>
      <c r="T88" s="20">
        <v>5</v>
      </c>
      <c r="U88" s="27">
        <v>430</v>
      </c>
      <c r="V88" s="27">
        <v>377</v>
      </c>
      <c r="W88" s="46">
        <f t="shared" ref="W88:W98" si="22">+V88/T88</f>
        <v>75.400000000000006</v>
      </c>
      <c r="Y88" s="40"/>
      <c r="AE88" s="40"/>
    </row>
    <row r="89" spans="1:31" ht="15.75" thickBot="1">
      <c r="A89" s="58">
        <v>44621</v>
      </c>
      <c r="B89" s="19">
        <v>4</v>
      </c>
      <c r="C89" s="41">
        <v>184.3</v>
      </c>
      <c r="D89" s="41">
        <v>186.3</v>
      </c>
      <c r="E89" s="50">
        <f t="shared" si="19"/>
        <v>46.575000000000003</v>
      </c>
      <c r="F89" s="40"/>
      <c r="G89" s="58">
        <v>44621</v>
      </c>
      <c r="H89" s="20">
        <v>4</v>
      </c>
      <c r="I89" s="33">
        <v>450</v>
      </c>
      <c r="J89" s="94">
        <v>978</v>
      </c>
      <c r="K89" s="46">
        <f t="shared" si="20"/>
        <v>244.5</v>
      </c>
      <c r="L89" s="217"/>
      <c r="M89" s="58">
        <v>44621</v>
      </c>
      <c r="N89" s="20">
        <v>5</v>
      </c>
      <c r="O89" s="33">
        <v>783.2</v>
      </c>
      <c r="P89" s="193">
        <v>1032</v>
      </c>
      <c r="Q89" s="46">
        <f t="shared" si="21"/>
        <v>206.4</v>
      </c>
      <c r="R89" s="217"/>
      <c r="S89" s="58">
        <v>44621</v>
      </c>
      <c r="T89" s="20">
        <v>5</v>
      </c>
      <c r="U89" s="27">
        <v>410.7</v>
      </c>
      <c r="V89" s="27">
        <v>358</v>
      </c>
      <c r="W89" s="46">
        <f t="shared" si="22"/>
        <v>71.599999999999994</v>
      </c>
      <c r="Y89" s="40"/>
      <c r="AE89" s="40"/>
    </row>
    <row r="90" spans="1:31" ht="15.75" thickBot="1">
      <c r="A90" s="58">
        <v>44652</v>
      </c>
      <c r="B90" s="19"/>
      <c r="C90" s="41"/>
      <c r="D90" s="41"/>
      <c r="E90" s="50" t="e">
        <f t="shared" si="19"/>
        <v>#DIV/0!</v>
      </c>
      <c r="F90" s="40"/>
      <c r="G90" s="58">
        <v>44652</v>
      </c>
      <c r="H90" s="20"/>
      <c r="I90" s="33"/>
      <c r="J90" s="94"/>
      <c r="K90" s="46" t="e">
        <f t="shared" si="20"/>
        <v>#DIV/0!</v>
      </c>
      <c r="L90" s="217"/>
      <c r="M90" s="58">
        <v>44652</v>
      </c>
      <c r="N90" s="20"/>
      <c r="O90" s="27"/>
      <c r="P90" s="194"/>
      <c r="Q90" s="46" t="e">
        <f t="shared" si="21"/>
        <v>#DIV/0!</v>
      </c>
      <c r="R90" s="217"/>
      <c r="S90" s="58">
        <v>44652</v>
      </c>
      <c r="T90" s="20"/>
      <c r="U90" s="152"/>
      <c r="V90" s="27"/>
      <c r="W90" s="46" t="e">
        <f t="shared" si="22"/>
        <v>#DIV/0!</v>
      </c>
      <c r="Y90" s="40"/>
      <c r="AE90" s="40"/>
    </row>
    <row r="91" spans="1:31" ht="15.75" thickBot="1">
      <c r="A91" s="58">
        <v>44682</v>
      </c>
      <c r="B91" s="20"/>
      <c r="C91" s="41"/>
      <c r="D91" s="41"/>
      <c r="E91" s="50" t="e">
        <f t="shared" si="19"/>
        <v>#DIV/0!</v>
      </c>
      <c r="F91" s="40"/>
      <c r="G91" s="58">
        <v>44682</v>
      </c>
      <c r="H91" s="20"/>
      <c r="I91" s="33"/>
      <c r="J91" s="94"/>
      <c r="K91" s="46" t="e">
        <f t="shared" si="20"/>
        <v>#DIV/0!</v>
      </c>
      <c r="L91" s="217"/>
      <c r="M91" s="58">
        <v>44682</v>
      </c>
      <c r="N91" s="20"/>
      <c r="O91" s="27"/>
      <c r="P91" s="234"/>
      <c r="Q91" s="46" t="e">
        <f t="shared" si="21"/>
        <v>#DIV/0!</v>
      </c>
      <c r="R91" s="217"/>
      <c r="S91" s="58">
        <v>44682</v>
      </c>
      <c r="T91" s="20"/>
      <c r="U91" s="152"/>
      <c r="V91" s="27"/>
      <c r="W91" s="46" t="e">
        <f t="shared" si="22"/>
        <v>#DIV/0!</v>
      </c>
      <c r="Y91" s="40"/>
      <c r="AE91" s="40"/>
    </row>
    <row r="92" spans="1:31" ht="15.75" thickBot="1">
      <c r="A92" s="58">
        <v>44713</v>
      </c>
      <c r="B92" s="20"/>
      <c r="C92" s="41"/>
      <c r="D92" s="41"/>
      <c r="E92" s="50" t="e">
        <f t="shared" si="19"/>
        <v>#DIV/0!</v>
      </c>
      <c r="F92" s="40"/>
      <c r="G92" s="58">
        <v>44713</v>
      </c>
      <c r="H92" s="20"/>
      <c r="I92" s="33"/>
      <c r="J92" s="94"/>
      <c r="K92" s="46" t="e">
        <f t="shared" si="20"/>
        <v>#DIV/0!</v>
      </c>
      <c r="L92" s="217"/>
      <c r="M92" s="58">
        <v>44713</v>
      </c>
      <c r="N92" s="20"/>
      <c r="O92" s="236"/>
      <c r="P92" s="235"/>
      <c r="Q92" s="233" t="e">
        <f t="shared" si="21"/>
        <v>#DIV/0!</v>
      </c>
      <c r="R92" s="217"/>
      <c r="S92" s="58">
        <v>44713</v>
      </c>
      <c r="T92" s="20"/>
      <c r="U92" s="152"/>
      <c r="V92" s="27"/>
      <c r="W92" s="46" t="e">
        <f t="shared" si="22"/>
        <v>#DIV/0!</v>
      </c>
      <c r="Y92" s="40"/>
      <c r="AE92" s="40"/>
    </row>
    <row r="93" spans="1:31" ht="15.75" thickBot="1">
      <c r="A93" s="58">
        <v>44743</v>
      </c>
      <c r="B93" s="20"/>
      <c r="C93" s="41"/>
      <c r="D93" s="41"/>
      <c r="E93" s="50" t="e">
        <f t="shared" ref="E93:E98" si="23">+D93/B93</f>
        <v>#DIV/0!</v>
      </c>
      <c r="F93" s="40"/>
      <c r="G93" s="58">
        <v>44743</v>
      </c>
      <c r="H93" s="20"/>
      <c r="I93" s="33"/>
      <c r="J93" s="94"/>
      <c r="K93" s="46" t="e">
        <f t="shared" si="20"/>
        <v>#DIV/0!</v>
      </c>
      <c r="L93" s="217"/>
      <c r="M93" s="58">
        <v>44743</v>
      </c>
      <c r="N93" s="20"/>
      <c r="O93" s="33"/>
      <c r="P93" s="194"/>
      <c r="Q93" s="46" t="e">
        <f t="shared" si="21"/>
        <v>#DIV/0!</v>
      </c>
      <c r="R93" s="217"/>
      <c r="S93" s="58">
        <v>44743</v>
      </c>
      <c r="T93" s="20"/>
      <c r="U93" s="152"/>
      <c r="V93" s="27"/>
      <c r="W93" s="46" t="e">
        <f t="shared" si="22"/>
        <v>#DIV/0!</v>
      </c>
      <c r="Y93" s="40"/>
      <c r="AE93" s="40"/>
    </row>
    <row r="94" spans="1:31" ht="15.75" thickBot="1">
      <c r="A94" s="58">
        <v>44774</v>
      </c>
      <c r="B94" s="20"/>
      <c r="C94" s="41"/>
      <c r="D94" s="41"/>
      <c r="E94" s="50" t="e">
        <f t="shared" si="23"/>
        <v>#DIV/0!</v>
      </c>
      <c r="F94" s="40"/>
      <c r="G94" s="58">
        <v>44774</v>
      </c>
      <c r="H94" s="20"/>
      <c r="I94" s="33"/>
      <c r="J94" s="94"/>
      <c r="K94" s="46" t="e">
        <f t="shared" si="20"/>
        <v>#DIV/0!</v>
      </c>
      <c r="L94" s="217"/>
      <c r="M94" s="58">
        <v>44774</v>
      </c>
      <c r="N94" s="20"/>
      <c r="O94" s="27"/>
      <c r="P94" s="194"/>
      <c r="Q94" s="46" t="e">
        <f t="shared" si="21"/>
        <v>#DIV/0!</v>
      </c>
      <c r="R94" s="217"/>
      <c r="S94" s="58">
        <v>44774</v>
      </c>
      <c r="T94" s="20"/>
      <c r="U94" s="152"/>
      <c r="V94" s="27"/>
      <c r="W94" s="46" t="e">
        <f t="shared" si="22"/>
        <v>#DIV/0!</v>
      </c>
      <c r="Y94" s="40"/>
      <c r="AE94" s="40"/>
    </row>
    <row r="95" spans="1:31" ht="15.75" thickBot="1">
      <c r="A95" s="58">
        <v>44805</v>
      </c>
      <c r="B95" s="20"/>
      <c r="C95" s="41"/>
      <c r="D95" s="41"/>
      <c r="E95" s="50" t="e">
        <f t="shared" si="23"/>
        <v>#DIV/0!</v>
      </c>
      <c r="F95" s="40"/>
      <c r="G95" s="58">
        <v>44805</v>
      </c>
      <c r="H95" s="20"/>
      <c r="I95" s="33"/>
      <c r="J95" s="94"/>
      <c r="K95" s="46" t="e">
        <f t="shared" si="20"/>
        <v>#DIV/0!</v>
      </c>
      <c r="L95" s="217"/>
      <c r="M95" s="58">
        <v>44805</v>
      </c>
      <c r="N95" s="20"/>
      <c r="O95" s="27"/>
      <c r="P95" s="194"/>
      <c r="Q95" s="46" t="e">
        <f t="shared" si="21"/>
        <v>#DIV/0!</v>
      </c>
      <c r="R95" s="217"/>
      <c r="S95" s="58">
        <v>44805</v>
      </c>
      <c r="T95" s="20"/>
      <c r="U95" s="152"/>
      <c r="V95" s="27"/>
      <c r="W95" s="46" t="e">
        <f t="shared" si="22"/>
        <v>#DIV/0!</v>
      </c>
      <c r="Y95" s="40"/>
      <c r="AE95" s="40"/>
    </row>
    <row r="96" spans="1:31" ht="15.75" thickBot="1">
      <c r="A96" s="58">
        <v>44835</v>
      </c>
      <c r="B96" s="20"/>
      <c r="C96" s="41"/>
      <c r="D96" s="41"/>
      <c r="E96" s="50" t="e">
        <f t="shared" si="23"/>
        <v>#DIV/0!</v>
      </c>
      <c r="F96" s="40"/>
      <c r="G96" s="58">
        <v>44835</v>
      </c>
      <c r="H96" s="20"/>
      <c r="I96" s="33"/>
      <c r="J96" s="94"/>
      <c r="K96" s="46" t="e">
        <f t="shared" si="20"/>
        <v>#DIV/0!</v>
      </c>
      <c r="L96" s="217"/>
      <c r="M96" s="58">
        <v>44835</v>
      </c>
      <c r="N96" s="20"/>
      <c r="O96" s="27"/>
      <c r="P96" s="194"/>
      <c r="Q96" s="46" t="e">
        <f t="shared" si="21"/>
        <v>#DIV/0!</v>
      </c>
      <c r="R96" s="217"/>
      <c r="S96" s="58">
        <v>44835</v>
      </c>
      <c r="T96" s="20"/>
      <c r="U96" s="152"/>
      <c r="V96" s="27"/>
      <c r="W96" s="46" t="e">
        <f t="shared" si="22"/>
        <v>#DIV/0!</v>
      </c>
      <c r="Y96" s="40"/>
      <c r="AE96" s="40"/>
    </row>
    <row r="97" spans="1:31" ht="15.75" thickBot="1">
      <c r="A97" s="58">
        <v>44866</v>
      </c>
      <c r="B97" s="20"/>
      <c r="C97" s="41"/>
      <c r="D97" s="41"/>
      <c r="E97" s="50" t="e">
        <f t="shared" si="23"/>
        <v>#DIV/0!</v>
      </c>
      <c r="F97" s="40"/>
      <c r="G97" s="58">
        <v>44866</v>
      </c>
      <c r="H97" s="20"/>
      <c r="I97" s="33"/>
      <c r="J97" s="94"/>
      <c r="K97" s="46" t="e">
        <f t="shared" si="20"/>
        <v>#DIV/0!</v>
      </c>
      <c r="L97" s="217"/>
      <c r="M97" s="58">
        <v>44866</v>
      </c>
      <c r="N97" s="20"/>
      <c r="O97" s="27"/>
      <c r="P97" s="194"/>
      <c r="Q97" s="46" t="e">
        <f t="shared" si="21"/>
        <v>#DIV/0!</v>
      </c>
      <c r="R97" s="217"/>
      <c r="S97" s="58">
        <v>44866</v>
      </c>
      <c r="T97" s="20"/>
      <c r="U97" s="152"/>
      <c r="V97" s="27"/>
      <c r="W97" s="46" t="e">
        <f t="shared" si="22"/>
        <v>#DIV/0!</v>
      </c>
      <c r="Y97" s="40"/>
      <c r="AE97" s="40"/>
    </row>
    <row r="98" spans="1:31" ht="15.75" thickBot="1">
      <c r="A98" s="58">
        <v>44896</v>
      </c>
      <c r="B98" s="20"/>
      <c r="C98" s="41"/>
      <c r="D98" s="41"/>
      <c r="E98" s="50" t="e">
        <f t="shared" si="23"/>
        <v>#DIV/0!</v>
      </c>
      <c r="F98" s="40"/>
      <c r="G98" s="58">
        <v>44896</v>
      </c>
      <c r="H98" s="20"/>
      <c r="I98" s="33"/>
      <c r="J98" s="94"/>
      <c r="K98" s="46" t="e">
        <f t="shared" si="20"/>
        <v>#DIV/0!</v>
      </c>
      <c r="L98" s="217"/>
      <c r="M98" s="58">
        <v>44896</v>
      </c>
      <c r="N98" s="20"/>
      <c r="O98" s="27"/>
      <c r="P98" s="194"/>
      <c r="Q98" s="46" t="e">
        <f t="shared" si="21"/>
        <v>#DIV/0!</v>
      </c>
      <c r="R98" s="217"/>
      <c r="S98" s="58">
        <v>44896</v>
      </c>
      <c r="T98" s="20"/>
      <c r="U98" s="152"/>
      <c r="V98" s="27"/>
      <c r="W98" s="46" t="e">
        <f t="shared" si="22"/>
        <v>#DIV/0!</v>
      </c>
      <c r="Y98" s="40"/>
      <c r="AE98" s="40"/>
    </row>
    <row r="99" spans="1:31" ht="15.75" thickBot="1">
      <c r="A99" s="38" t="s">
        <v>18</v>
      </c>
      <c r="B99" s="39">
        <f>AVERAGE(B87:B98)</f>
        <v>4</v>
      </c>
      <c r="C99" s="28">
        <f>AVERAGE(C87:C98)</f>
        <v>203.19999999999996</v>
      </c>
      <c r="D99" s="36">
        <f>AVERAGE(D87:D98)</f>
        <v>205.43333333333331</v>
      </c>
      <c r="E99" s="38" t="e">
        <f>AVERAGE(E87:E98)</f>
        <v>#DIV/0!</v>
      </c>
      <c r="F99" s="30"/>
      <c r="G99" s="38" t="s">
        <v>18</v>
      </c>
      <c r="H99" s="39">
        <f>AVERAGE(H87:H98)</f>
        <v>4</v>
      </c>
      <c r="I99" s="28">
        <f>AVERAGE(I87:I98)</f>
        <v>450</v>
      </c>
      <c r="J99" s="36">
        <f>AVERAGE(J87:J98)</f>
        <v>978</v>
      </c>
      <c r="K99" s="38" t="e">
        <f>AVERAGE(K87:K98)</f>
        <v>#DIV/0!</v>
      </c>
      <c r="L99" s="222"/>
      <c r="M99" s="93" t="s">
        <v>18</v>
      </c>
      <c r="N99" s="39">
        <f>AVERAGE(N87:N98)</f>
        <v>5</v>
      </c>
      <c r="O99" s="39">
        <f t="shared" ref="O99:Q99" si="24">AVERAGE(O87:O98)</f>
        <v>783.20000000000016</v>
      </c>
      <c r="P99" s="39">
        <f t="shared" si="24"/>
        <v>1032</v>
      </c>
      <c r="Q99" s="209" t="e">
        <f t="shared" si="24"/>
        <v>#DIV/0!</v>
      </c>
      <c r="R99" s="222"/>
      <c r="S99" s="97" t="s">
        <v>18</v>
      </c>
      <c r="T99" s="39">
        <f>AVERAGE(T87:T98)</f>
        <v>5</v>
      </c>
      <c r="U99" s="28">
        <f>AVERAGE(U87:U98)</f>
        <v>403.59999999999997</v>
      </c>
      <c r="V99" s="28">
        <f>AVERAGE(V87:V98)</f>
        <v>351.66666666666669</v>
      </c>
      <c r="W99" s="29" t="e">
        <f>AVERAGE(W87:W98)</f>
        <v>#DIV/0!</v>
      </c>
      <c r="Y99" s="30"/>
      <c r="AE99" s="40"/>
    </row>
    <row r="100" spans="1:3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223"/>
      <c r="M100" s="40"/>
      <c r="N100" s="40"/>
      <c r="O100" s="40"/>
      <c r="P100" s="40"/>
      <c r="Q100" s="40"/>
      <c r="R100" s="223"/>
      <c r="S100" s="40"/>
      <c r="T100" s="40"/>
      <c r="U100" s="40"/>
      <c r="V100" s="40"/>
      <c r="W100" s="40"/>
      <c r="X100" s="40"/>
      <c r="Y100" s="40"/>
      <c r="Z100" s="195"/>
      <c r="AA100" s="195"/>
      <c r="AB100" s="195"/>
      <c r="AC100" s="195"/>
      <c r="AD100" s="195"/>
      <c r="AE100" s="40"/>
    </row>
    <row r="101" spans="1:31" ht="15.75" thickBo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223"/>
      <c r="M101" s="40"/>
      <c r="N101" s="40"/>
      <c r="O101" s="40"/>
      <c r="P101" s="40"/>
      <c r="Q101" s="40"/>
      <c r="R101" s="223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pans="1:31" ht="16.5" thickBot="1">
      <c r="A102" s="320" t="s">
        <v>69</v>
      </c>
      <c r="B102" s="321"/>
      <c r="C102" s="321"/>
      <c r="D102" s="321"/>
      <c r="E102" s="322"/>
      <c r="F102" s="40"/>
      <c r="G102" s="320" t="s">
        <v>69</v>
      </c>
      <c r="H102" s="321"/>
      <c r="I102" s="321"/>
      <c r="J102" s="321"/>
      <c r="K102" s="322"/>
      <c r="L102" s="212"/>
      <c r="M102" s="320" t="s">
        <v>69</v>
      </c>
      <c r="N102" s="321"/>
      <c r="O102" s="321"/>
      <c r="P102" s="321"/>
      <c r="Q102" s="322"/>
      <c r="S102" s="320" t="s">
        <v>69</v>
      </c>
      <c r="T102" s="321"/>
      <c r="U102" s="321"/>
      <c r="V102" s="321"/>
      <c r="W102" s="322"/>
      <c r="Y102" s="40"/>
      <c r="Z102" s="40"/>
      <c r="AA102" s="40"/>
      <c r="AB102" s="40"/>
      <c r="AC102" s="40"/>
      <c r="AD102" s="40"/>
      <c r="AE102" s="40"/>
    </row>
    <row r="103" spans="1:31">
      <c r="A103" s="323" t="s">
        <v>37</v>
      </c>
      <c r="B103" s="323"/>
      <c r="C103" s="323"/>
      <c r="D103" s="323"/>
      <c r="E103" s="323"/>
      <c r="F103" s="40"/>
      <c r="G103" s="329" t="s">
        <v>33</v>
      </c>
      <c r="H103" s="329"/>
      <c r="I103" s="329"/>
      <c r="J103" s="329"/>
      <c r="K103" s="329"/>
      <c r="L103" s="219"/>
      <c r="M103" s="323" t="s">
        <v>34</v>
      </c>
      <c r="N103" s="323"/>
      <c r="O103" s="323"/>
      <c r="P103" s="323"/>
      <c r="Q103" s="323"/>
      <c r="S103" s="323" t="s">
        <v>41</v>
      </c>
      <c r="T103" s="323"/>
      <c r="U103" s="323"/>
      <c r="V103" s="323"/>
      <c r="W103" s="323"/>
      <c r="Y103" s="40"/>
      <c r="Z103" s="40"/>
      <c r="AA103" s="40"/>
      <c r="AB103" s="40"/>
      <c r="AC103" s="40"/>
      <c r="AD103" s="40"/>
      <c r="AE103" s="40"/>
    </row>
    <row r="104" spans="1:31" ht="15.75" thickBot="1">
      <c r="A104" s="24"/>
      <c r="B104" s="24"/>
      <c r="C104" s="24"/>
      <c r="D104" s="24"/>
      <c r="E104" s="186"/>
      <c r="F104" s="40"/>
      <c r="G104" s="24"/>
      <c r="H104" s="24"/>
      <c r="I104" s="24"/>
      <c r="J104" s="186"/>
      <c r="K104" s="186"/>
      <c r="L104" s="220"/>
      <c r="M104" s="24"/>
      <c r="N104" s="24"/>
      <c r="O104" s="24"/>
      <c r="P104" s="186"/>
      <c r="Q104" s="186"/>
      <c r="S104" s="24"/>
      <c r="T104" s="24"/>
      <c r="U104" s="24"/>
      <c r="V104" s="24"/>
      <c r="W104" s="186"/>
      <c r="Y104" s="40"/>
      <c r="Z104" s="40"/>
      <c r="AA104" s="40"/>
      <c r="AB104" s="40"/>
      <c r="AC104" s="40"/>
      <c r="AD104" s="40"/>
      <c r="AE104" s="40"/>
    </row>
    <row r="105" spans="1:31" ht="15" customHeight="1">
      <c r="A105" s="334" t="s">
        <v>1</v>
      </c>
      <c r="B105" s="336" t="s">
        <v>2</v>
      </c>
      <c r="C105" s="336" t="s">
        <v>3</v>
      </c>
      <c r="D105" s="325" t="s">
        <v>14</v>
      </c>
      <c r="E105" s="327" t="s">
        <v>5</v>
      </c>
      <c r="F105" s="40"/>
      <c r="G105" s="330" t="s">
        <v>1</v>
      </c>
      <c r="H105" s="325" t="s">
        <v>2</v>
      </c>
      <c r="I105" s="325" t="s">
        <v>3</v>
      </c>
      <c r="J105" s="325" t="s">
        <v>14</v>
      </c>
      <c r="K105" s="332" t="s">
        <v>5</v>
      </c>
      <c r="L105" s="221"/>
      <c r="M105" s="334" t="s">
        <v>1</v>
      </c>
      <c r="N105" s="336" t="s">
        <v>2</v>
      </c>
      <c r="O105" s="336" t="s">
        <v>3</v>
      </c>
      <c r="P105" s="325" t="s">
        <v>14</v>
      </c>
      <c r="Q105" s="327" t="s">
        <v>5</v>
      </c>
      <c r="S105" s="334" t="s">
        <v>1</v>
      </c>
      <c r="T105" s="336" t="s">
        <v>2</v>
      </c>
      <c r="U105" s="336" t="s">
        <v>3</v>
      </c>
      <c r="V105" s="336" t="s">
        <v>14</v>
      </c>
      <c r="W105" s="327" t="s">
        <v>5</v>
      </c>
      <c r="Y105" s="40"/>
      <c r="Z105" s="40"/>
      <c r="AA105" s="40"/>
      <c r="AB105" s="40"/>
      <c r="AC105" s="40"/>
      <c r="AD105" s="40"/>
      <c r="AE105" s="40"/>
    </row>
    <row r="106" spans="1:31" ht="72" customHeight="1" thickBot="1">
      <c r="A106" s="335"/>
      <c r="B106" s="337"/>
      <c r="C106" s="337"/>
      <c r="D106" s="326"/>
      <c r="E106" s="328"/>
      <c r="F106" s="40"/>
      <c r="G106" s="331"/>
      <c r="H106" s="326"/>
      <c r="I106" s="326"/>
      <c r="J106" s="326"/>
      <c r="K106" s="333"/>
      <c r="L106" s="221"/>
      <c r="M106" s="335"/>
      <c r="N106" s="337"/>
      <c r="O106" s="337"/>
      <c r="P106" s="326"/>
      <c r="Q106" s="328"/>
      <c r="S106" s="335"/>
      <c r="T106" s="337"/>
      <c r="U106" s="337"/>
      <c r="V106" s="337"/>
      <c r="W106" s="328"/>
      <c r="Y106" s="40"/>
      <c r="Z106" s="40"/>
      <c r="AA106" s="40"/>
      <c r="AB106" s="40"/>
      <c r="AC106" s="40"/>
      <c r="AD106" s="40"/>
      <c r="AE106" s="40"/>
    </row>
    <row r="107" spans="1:31" ht="15.75" thickBot="1">
      <c r="A107" s="58">
        <v>44562</v>
      </c>
      <c r="B107" s="57">
        <v>5</v>
      </c>
      <c r="C107" s="33">
        <v>335.5</v>
      </c>
      <c r="D107" s="33">
        <v>560</v>
      </c>
      <c r="E107" s="46">
        <f>+D107/B107</f>
        <v>112</v>
      </c>
      <c r="F107" s="40"/>
      <c r="G107" s="58">
        <v>44562</v>
      </c>
      <c r="H107" s="57">
        <v>4</v>
      </c>
      <c r="I107" s="33">
        <v>227.5</v>
      </c>
      <c r="J107" s="94">
        <v>292</v>
      </c>
      <c r="K107" s="46">
        <f t="shared" ref="K107:K112" si="25">+J107/H107</f>
        <v>73</v>
      </c>
      <c r="L107" s="217"/>
      <c r="M107" s="227">
        <v>44562</v>
      </c>
      <c r="N107" s="102">
        <v>3</v>
      </c>
      <c r="O107" s="41">
        <v>238</v>
      </c>
      <c r="P107" s="27">
        <v>226</v>
      </c>
      <c r="Q107" s="50">
        <f>+J67/N107</f>
        <v>119.66666666666667</v>
      </c>
      <c r="S107" s="227">
        <v>44562</v>
      </c>
      <c r="T107" s="228"/>
      <c r="U107" s="33">
        <v>50</v>
      </c>
      <c r="V107" s="33"/>
      <c r="W107" s="46"/>
      <c r="Y107" s="40"/>
      <c r="Z107" s="40"/>
      <c r="AA107" s="40"/>
      <c r="AB107" s="40"/>
      <c r="AC107" s="40"/>
      <c r="AD107" s="40"/>
      <c r="AE107" s="40"/>
    </row>
    <row r="108" spans="1:31" ht="15.75" thickBot="1">
      <c r="A108" s="58">
        <v>44593</v>
      </c>
      <c r="B108" s="20">
        <v>5</v>
      </c>
      <c r="C108" s="33">
        <v>335.5</v>
      </c>
      <c r="D108" s="33">
        <v>560</v>
      </c>
      <c r="E108" s="46">
        <f t="shared" ref="E108:E118" si="26">+D108/B108</f>
        <v>112</v>
      </c>
      <c r="F108" s="40"/>
      <c r="G108" s="58">
        <v>44593</v>
      </c>
      <c r="H108" s="20">
        <v>4</v>
      </c>
      <c r="I108" s="27">
        <v>189.7</v>
      </c>
      <c r="J108" s="94">
        <v>292</v>
      </c>
      <c r="K108" s="46">
        <f t="shared" si="25"/>
        <v>73</v>
      </c>
      <c r="L108" s="217"/>
      <c r="M108" s="58">
        <v>44593</v>
      </c>
      <c r="N108" s="19">
        <v>3</v>
      </c>
      <c r="O108" s="41">
        <v>217</v>
      </c>
      <c r="P108" s="27">
        <v>204</v>
      </c>
      <c r="Q108" s="50">
        <f>+J68/N108</f>
        <v>103</v>
      </c>
      <c r="S108" s="58">
        <v>44593</v>
      </c>
      <c r="T108" s="59"/>
      <c r="U108" s="27">
        <v>50</v>
      </c>
      <c r="V108" s="196"/>
      <c r="W108" s="46"/>
      <c r="Y108" s="40"/>
      <c r="Z108" s="40"/>
      <c r="AA108" s="40"/>
      <c r="AB108" s="40"/>
      <c r="AC108" s="40"/>
      <c r="AD108" s="40"/>
      <c r="AE108" s="40"/>
    </row>
    <row r="109" spans="1:31" ht="15.75" thickBot="1">
      <c r="A109" s="58">
        <v>44621</v>
      </c>
      <c r="B109" s="20">
        <v>5</v>
      </c>
      <c r="C109" s="33">
        <v>335.5</v>
      </c>
      <c r="D109" s="33">
        <v>560</v>
      </c>
      <c r="E109" s="46">
        <f t="shared" si="26"/>
        <v>112</v>
      </c>
      <c r="F109" s="40"/>
      <c r="G109" s="58">
        <v>44621</v>
      </c>
      <c r="H109" s="20">
        <v>4</v>
      </c>
      <c r="I109" s="42">
        <v>192.6</v>
      </c>
      <c r="J109" s="94">
        <v>292</v>
      </c>
      <c r="K109" s="46">
        <f t="shared" si="25"/>
        <v>73</v>
      </c>
      <c r="L109" s="217"/>
      <c r="M109" s="58">
        <v>44621</v>
      </c>
      <c r="N109" s="19">
        <v>3</v>
      </c>
      <c r="O109" s="41">
        <v>240.8</v>
      </c>
      <c r="P109" s="27">
        <v>229</v>
      </c>
      <c r="Q109" s="50">
        <f t="shared" ref="Q109:Q118" si="27">+P109/N109</f>
        <v>76.333333333333329</v>
      </c>
      <c r="S109" s="58">
        <v>44621</v>
      </c>
      <c r="T109" s="60"/>
      <c r="U109" s="27">
        <v>50</v>
      </c>
      <c r="V109" s="27"/>
      <c r="W109" s="46"/>
      <c r="Y109" s="40"/>
      <c r="Z109" s="40"/>
      <c r="AA109" s="40"/>
      <c r="AB109" s="40"/>
      <c r="AC109" s="40"/>
      <c r="AD109" s="40"/>
      <c r="AE109" s="40"/>
    </row>
    <row r="110" spans="1:31" ht="15.75" thickBot="1">
      <c r="A110" s="58">
        <v>44652</v>
      </c>
      <c r="B110" s="20"/>
      <c r="C110" s="27"/>
      <c r="D110" s="27"/>
      <c r="E110" s="46" t="e">
        <f t="shared" si="26"/>
        <v>#DIV/0!</v>
      </c>
      <c r="F110" s="40"/>
      <c r="G110" s="58">
        <v>44652</v>
      </c>
      <c r="H110" s="20"/>
      <c r="I110" s="42"/>
      <c r="J110" s="94"/>
      <c r="K110" s="46" t="e">
        <f t="shared" si="25"/>
        <v>#DIV/0!</v>
      </c>
      <c r="L110" s="217"/>
      <c r="M110" s="58">
        <v>44652</v>
      </c>
      <c r="N110" s="19"/>
      <c r="O110" s="216"/>
      <c r="P110" s="131"/>
      <c r="Q110" s="50" t="e">
        <f t="shared" si="27"/>
        <v>#DIV/0!</v>
      </c>
      <c r="S110" s="58">
        <v>44652</v>
      </c>
      <c r="T110" s="60"/>
      <c r="U110" s="27"/>
      <c r="V110" s="27"/>
      <c r="W110" s="46"/>
      <c r="Y110" s="40"/>
      <c r="Z110" s="40"/>
      <c r="AA110" s="40"/>
      <c r="AB110" s="40"/>
      <c r="AC110" s="40"/>
      <c r="AD110" s="40"/>
      <c r="AE110" s="40"/>
    </row>
    <row r="111" spans="1:31" ht="15.75" thickBot="1">
      <c r="A111" s="58">
        <v>44682</v>
      </c>
      <c r="B111" s="20"/>
      <c r="C111" s="27"/>
      <c r="D111" s="27"/>
      <c r="E111" s="46" t="e">
        <f t="shared" si="26"/>
        <v>#DIV/0!</v>
      </c>
      <c r="F111" s="40"/>
      <c r="G111" s="58">
        <v>44682</v>
      </c>
      <c r="H111" s="20"/>
      <c r="I111" s="42"/>
      <c r="J111" s="94"/>
      <c r="K111" s="46" t="e">
        <f t="shared" si="25"/>
        <v>#DIV/0!</v>
      </c>
      <c r="L111" s="217"/>
      <c r="M111" s="58">
        <v>44682</v>
      </c>
      <c r="N111" s="20"/>
      <c r="O111" s="216"/>
      <c r="P111" s="131"/>
      <c r="Q111" s="50" t="e">
        <f t="shared" si="27"/>
        <v>#DIV/0!</v>
      </c>
      <c r="S111" s="58">
        <v>44682</v>
      </c>
      <c r="T111" s="60"/>
      <c r="U111" s="27"/>
      <c r="V111" s="27"/>
      <c r="W111" s="46"/>
      <c r="Y111" s="40"/>
      <c r="Z111" s="40"/>
      <c r="AA111" s="40"/>
      <c r="AB111" s="40"/>
      <c r="AC111" s="40"/>
      <c r="AD111" s="40"/>
      <c r="AE111" s="40"/>
    </row>
    <row r="112" spans="1:31" ht="15.75" thickBot="1">
      <c r="A112" s="58">
        <v>44713</v>
      </c>
      <c r="B112" s="20"/>
      <c r="C112" s="27"/>
      <c r="D112" s="27"/>
      <c r="E112" s="46" t="e">
        <f t="shared" si="26"/>
        <v>#DIV/0!</v>
      </c>
      <c r="F112" s="40"/>
      <c r="G112" s="58">
        <v>44713</v>
      </c>
      <c r="H112" s="20"/>
      <c r="I112" s="42"/>
      <c r="J112" s="94"/>
      <c r="K112" s="46" t="e">
        <f t="shared" si="25"/>
        <v>#DIV/0!</v>
      </c>
      <c r="L112" s="217"/>
      <c r="M112" s="58">
        <v>44713</v>
      </c>
      <c r="N112" s="20"/>
      <c r="O112" s="216"/>
      <c r="P112" s="131"/>
      <c r="Q112" s="50" t="e">
        <f t="shared" si="27"/>
        <v>#DIV/0!</v>
      </c>
      <c r="S112" s="58">
        <v>44713</v>
      </c>
      <c r="T112" s="60"/>
      <c r="U112" s="27"/>
      <c r="V112" s="27"/>
      <c r="W112" s="46"/>
      <c r="Y112" s="40"/>
      <c r="Z112" s="40"/>
      <c r="AA112" s="40"/>
      <c r="AB112" s="40"/>
      <c r="AC112" s="40"/>
      <c r="AD112" s="40"/>
      <c r="AE112" s="40"/>
    </row>
    <row r="113" spans="1:31" ht="15.75" thickBot="1">
      <c r="A113" s="58">
        <v>44743</v>
      </c>
      <c r="B113" s="20"/>
      <c r="C113" s="27"/>
      <c r="D113" s="27"/>
      <c r="E113" s="46" t="e">
        <f t="shared" si="26"/>
        <v>#DIV/0!</v>
      </c>
      <c r="F113" s="40"/>
      <c r="G113" s="58">
        <v>44743</v>
      </c>
      <c r="H113" s="20"/>
      <c r="I113" s="42"/>
      <c r="J113" s="94"/>
      <c r="K113" s="46" t="e">
        <f t="shared" ref="K113:K118" si="28">+J113/H113</f>
        <v>#DIV/0!</v>
      </c>
      <c r="L113" s="217"/>
      <c r="M113" s="58">
        <v>44743</v>
      </c>
      <c r="N113" s="20"/>
      <c r="O113" s="216"/>
      <c r="P113" s="131"/>
      <c r="Q113" s="50" t="e">
        <f t="shared" si="27"/>
        <v>#DIV/0!</v>
      </c>
      <c r="S113" s="58">
        <v>44743</v>
      </c>
      <c r="T113" s="60"/>
      <c r="U113" s="27"/>
      <c r="V113" s="27"/>
      <c r="W113" s="46"/>
      <c r="Y113" s="40"/>
      <c r="Z113" s="40"/>
      <c r="AA113" s="40"/>
      <c r="AB113" s="40"/>
      <c r="AC113" s="40"/>
      <c r="AD113" s="40"/>
      <c r="AE113" s="40"/>
    </row>
    <row r="114" spans="1:31" ht="15.75" thickBot="1">
      <c r="A114" s="58">
        <v>44774</v>
      </c>
      <c r="B114" s="20"/>
      <c r="C114" s="27"/>
      <c r="D114" s="27"/>
      <c r="E114" s="46" t="e">
        <f t="shared" si="26"/>
        <v>#DIV/0!</v>
      </c>
      <c r="F114" s="40"/>
      <c r="G114" s="58">
        <v>44774</v>
      </c>
      <c r="H114" s="20"/>
      <c r="I114" s="42"/>
      <c r="J114" s="94"/>
      <c r="K114" s="46" t="e">
        <f t="shared" si="28"/>
        <v>#DIV/0!</v>
      </c>
      <c r="L114" s="217"/>
      <c r="M114" s="58">
        <v>44774</v>
      </c>
      <c r="N114" s="20"/>
      <c r="O114" s="216"/>
      <c r="P114" s="131"/>
      <c r="Q114" s="50" t="e">
        <f t="shared" si="27"/>
        <v>#DIV/0!</v>
      </c>
      <c r="S114" s="58">
        <v>44774</v>
      </c>
      <c r="T114" s="60"/>
      <c r="U114" s="27"/>
      <c r="V114" s="27"/>
      <c r="W114" s="46"/>
      <c r="Y114" s="40"/>
      <c r="Z114" s="40"/>
      <c r="AA114" s="40"/>
      <c r="AB114" s="40"/>
      <c r="AC114" s="40"/>
      <c r="AD114" s="40"/>
      <c r="AE114" s="40"/>
    </row>
    <row r="115" spans="1:31" ht="15.75" thickBot="1">
      <c r="A115" s="58">
        <v>44805</v>
      </c>
      <c r="B115" s="20"/>
      <c r="C115" s="27"/>
      <c r="D115" s="27"/>
      <c r="E115" s="46" t="e">
        <f t="shared" si="26"/>
        <v>#DIV/0!</v>
      </c>
      <c r="F115" s="40"/>
      <c r="G115" s="58">
        <v>44805</v>
      </c>
      <c r="H115" s="20"/>
      <c r="I115" s="42"/>
      <c r="J115" s="94"/>
      <c r="K115" s="46" t="e">
        <f t="shared" si="28"/>
        <v>#DIV/0!</v>
      </c>
      <c r="L115" s="217"/>
      <c r="M115" s="58">
        <v>44805</v>
      </c>
      <c r="N115" s="20"/>
      <c r="O115" s="216"/>
      <c r="P115" s="131"/>
      <c r="Q115" s="50" t="e">
        <f t="shared" si="27"/>
        <v>#DIV/0!</v>
      </c>
      <c r="S115" s="58">
        <v>44805</v>
      </c>
      <c r="T115" s="60"/>
      <c r="U115" s="27"/>
      <c r="V115" s="27"/>
      <c r="W115" s="46"/>
      <c r="Y115" s="40"/>
      <c r="Z115" s="40"/>
      <c r="AA115" s="40"/>
      <c r="AB115" s="40"/>
      <c r="AC115" s="40"/>
      <c r="AD115" s="40"/>
      <c r="AE115" s="40"/>
    </row>
    <row r="116" spans="1:31" ht="15.75" thickBot="1">
      <c r="A116" s="58">
        <v>44835</v>
      </c>
      <c r="B116" s="20"/>
      <c r="C116" s="27"/>
      <c r="D116" s="27"/>
      <c r="E116" s="46" t="e">
        <f t="shared" si="26"/>
        <v>#DIV/0!</v>
      </c>
      <c r="F116" s="40"/>
      <c r="G116" s="58">
        <v>44835</v>
      </c>
      <c r="H116" s="20"/>
      <c r="I116" s="42"/>
      <c r="J116" s="94"/>
      <c r="K116" s="46" t="e">
        <f t="shared" si="28"/>
        <v>#DIV/0!</v>
      </c>
      <c r="L116" s="217"/>
      <c r="M116" s="58">
        <v>44835</v>
      </c>
      <c r="N116" s="20"/>
      <c r="O116" s="216"/>
      <c r="P116" s="131"/>
      <c r="Q116" s="50" t="e">
        <f t="shared" si="27"/>
        <v>#DIV/0!</v>
      </c>
      <c r="S116" s="58">
        <v>44835</v>
      </c>
      <c r="T116" s="60"/>
      <c r="U116" s="27"/>
      <c r="V116" s="27"/>
      <c r="W116" s="46"/>
      <c r="Y116" s="40"/>
      <c r="Z116" s="40"/>
      <c r="AA116" s="40"/>
      <c r="AB116" s="40"/>
      <c r="AC116" s="40"/>
      <c r="AD116" s="40"/>
      <c r="AE116" s="40"/>
    </row>
    <row r="117" spans="1:31" ht="15.75" thickBot="1">
      <c r="A117" s="58">
        <v>44866</v>
      </c>
      <c r="B117" s="20"/>
      <c r="C117" s="27"/>
      <c r="D117" s="27"/>
      <c r="E117" s="46" t="e">
        <f t="shared" si="26"/>
        <v>#DIV/0!</v>
      </c>
      <c r="F117" s="40"/>
      <c r="G117" s="58">
        <v>44866</v>
      </c>
      <c r="H117" s="20"/>
      <c r="I117" s="42"/>
      <c r="J117" s="94"/>
      <c r="K117" s="46" t="e">
        <f t="shared" si="28"/>
        <v>#DIV/0!</v>
      </c>
      <c r="L117" s="217"/>
      <c r="M117" s="58">
        <v>44866</v>
      </c>
      <c r="N117" s="20"/>
      <c r="O117" s="216"/>
      <c r="P117" s="131"/>
      <c r="Q117" s="50" t="e">
        <f t="shared" si="27"/>
        <v>#DIV/0!</v>
      </c>
      <c r="S117" s="58">
        <v>44866</v>
      </c>
      <c r="T117" s="60"/>
      <c r="U117" s="27"/>
      <c r="V117" s="27"/>
      <c r="W117" s="46"/>
      <c r="Y117" s="40"/>
      <c r="Z117" s="40"/>
      <c r="AA117" s="40"/>
      <c r="AB117" s="40"/>
      <c r="AC117" s="40"/>
      <c r="AD117" s="40"/>
      <c r="AE117" s="40"/>
    </row>
    <row r="118" spans="1:31" ht="15.75" thickBot="1">
      <c r="A118" s="201">
        <v>44896</v>
      </c>
      <c r="B118" s="202"/>
      <c r="C118" s="42"/>
      <c r="D118" s="42"/>
      <c r="E118" s="197" t="e">
        <f t="shared" si="26"/>
        <v>#DIV/0!</v>
      </c>
      <c r="F118" s="40"/>
      <c r="G118" s="58">
        <v>44896</v>
      </c>
      <c r="H118" s="20"/>
      <c r="I118" s="42"/>
      <c r="J118" s="94"/>
      <c r="K118" s="46" t="e">
        <f t="shared" si="28"/>
        <v>#DIV/0!</v>
      </c>
      <c r="L118" s="217"/>
      <c r="M118" s="201">
        <v>44896</v>
      </c>
      <c r="N118" s="202"/>
      <c r="O118" s="216"/>
      <c r="P118" s="206"/>
      <c r="Q118" s="204" t="e">
        <f t="shared" si="27"/>
        <v>#DIV/0!</v>
      </c>
      <c r="S118" s="58">
        <v>44896</v>
      </c>
      <c r="T118" s="60"/>
      <c r="U118" s="27"/>
      <c r="V118" s="27"/>
      <c r="W118" s="197"/>
      <c r="Y118" s="40"/>
      <c r="Z118" s="40"/>
      <c r="AA118" s="40"/>
      <c r="AB118" s="40"/>
      <c r="AC118" s="40"/>
      <c r="AD118" s="40"/>
      <c r="AE118" s="40"/>
    </row>
    <row r="119" spans="1:31" ht="15.75" thickBot="1">
      <c r="A119" s="38" t="s">
        <v>18</v>
      </c>
      <c r="B119" s="39">
        <f>AVERAGE(B107:B118)</f>
        <v>5</v>
      </c>
      <c r="C119" s="28">
        <f>AVERAGE(C107:C118)</f>
        <v>335.5</v>
      </c>
      <c r="D119" s="36">
        <f>AVERAGE(D107:D118)</f>
        <v>560</v>
      </c>
      <c r="E119" s="29" t="e">
        <f>AVERAGE(E107:E118)</f>
        <v>#DIV/0!</v>
      </c>
      <c r="F119" s="30"/>
      <c r="G119" s="93" t="s">
        <v>18</v>
      </c>
      <c r="H119" s="39">
        <f>AVERAGE(H107:H118)</f>
        <v>4</v>
      </c>
      <c r="I119" s="28">
        <f>AVERAGE(I107:I118)</f>
        <v>203.26666666666665</v>
      </c>
      <c r="J119" s="28">
        <f>AVERAGE(J107:J118)</f>
        <v>292</v>
      </c>
      <c r="K119" s="29" t="e">
        <f>AVERAGE(K107:K118)</f>
        <v>#DIV/0!</v>
      </c>
      <c r="L119" s="222"/>
      <c r="M119" s="93" t="s">
        <v>18</v>
      </c>
      <c r="N119" s="39">
        <f>AVERAGE(N107:N118)</f>
        <v>3</v>
      </c>
      <c r="O119" s="28">
        <f>AVERAGE(O107:O118)</f>
        <v>231.93333333333331</v>
      </c>
      <c r="P119" s="28">
        <f>AVERAGE(P107:P118)</f>
        <v>219.66666666666666</v>
      </c>
      <c r="Q119" s="29" t="e">
        <f>AVERAGE(Q107:Q118)</f>
        <v>#DIV/0!</v>
      </c>
      <c r="S119" s="61" t="s">
        <v>18</v>
      </c>
      <c r="T119" s="39"/>
      <c r="U119" s="28">
        <f>AVERAGE(U105:U118)</f>
        <v>50</v>
      </c>
      <c r="V119" s="36">
        <v>0</v>
      </c>
      <c r="W119" s="38"/>
      <c r="Y119" s="30"/>
      <c r="Z119" s="40"/>
      <c r="AA119" s="40"/>
      <c r="AB119" s="40"/>
      <c r="AC119" s="40"/>
      <c r="AD119" s="40"/>
      <c r="AE119" s="40"/>
    </row>
    <row r="120" spans="1:3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223"/>
      <c r="M120" s="40"/>
      <c r="N120" s="40"/>
      <c r="O120" s="40"/>
      <c r="P120" s="40"/>
      <c r="Q120" s="40"/>
      <c r="R120" s="223"/>
      <c r="S120" s="44" t="s">
        <v>42</v>
      </c>
      <c r="T120" s="45"/>
      <c r="U120" s="40"/>
      <c r="V120" s="45"/>
      <c r="W120" s="45"/>
      <c r="X120" s="40"/>
      <c r="Y120" s="40"/>
      <c r="Z120" s="40"/>
      <c r="AA120" s="40"/>
      <c r="AB120" s="40"/>
      <c r="AC120" s="40"/>
      <c r="AD120" s="40"/>
      <c r="AE120" s="40"/>
    </row>
    <row r="121" spans="1:3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223"/>
      <c r="M121" s="40"/>
      <c r="N121" s="40"/>
      <c r="O121" s="40"/>
      <c r="P121" s="40"/>
      <c r="Q121" s="40"/>
      <c r="R121" s="223"/>
      <c r="S121" s="40"/>
      <c r="T121" s="40"/>
      <c r="U121" s="40"/>
      <c r="V121" s="40"/>
      <c r="W121" s="40"/>
      <c r="X121" s="40"/>
      <c r="Y121" s="40"/>
      <c r="AE121" s="40"/>
    </row>
    <row r="122" spans="1:31">
      <c r="F122" s="40"/>
      <c r="G122" s="40"/>
      <c r="H122" s="40"/>
      <c r="I122" s="40"/>
      <c r="J122" s="40"/>
      <c r="K122" s="40"/>
      <c r="L122" s="223"/>
      <c r="M122" s="40"/>
      <c r="N122" s="40"/>
      <c r="O122" s="40"/>
      <c r="P122" s="40"/>
      <c r="Q122" s="40"/>
      <c r="R122" s="223"/>
      <c r="S122" s="40"/>
      <c r="T122" s="40"/>
      <c r="U122" s="40"/>
      <c r="V122" s="40"/>
      <c r="W122" s="40"/>
      <c r="X122" s="40"/>
      <c r="Y122" s="40"/>
      <c r="AE122" s="40"/>
    </row>
    <row r="123" spans="1:31">
      <c r="F123" s="40"/>
      <c r="G123" s="40"/>
      <c r="H123" s="40"/>
      <c r="I123" s="40"/>
      <c r="J123" s="40"/>
      <c r="K123" s="40"/>
      <c r="L123" s="223"/>
      <c r="M123" s="40"/>
      <c r="N123" s="40"/>
      <c r="O123" s="40"/>
      <c r="P123" s="40"/>
      <c r="Q123" s="40"/>
      <c r="R123" s="223"/>
      <c r="S123" s="40"/>
      <c r="T123" s="40"/>
      <c r="U123" s="40"/>
      <c r="V123" s="40"/>
      <c r="W123" s="40"/>
      <c r="X123" s="40"/>
      <c r="Y123" s="40"/>
      <c r="AE123" s="40"/>
    </row>
    <row r="124" spans="1:31">
      <c r="F124" s="40"/>
      <c r="G124" s="40"/>
      <c r="H124" s="40"/>
      <c r="I124" s="40"/>
      <c r="J124" s="40"/>
      <c r="K124" s="40"/>
      <c r="L124" s="223"/>
      <c r="M124" s="40"/>
      <c r="N124" s="40"/>
      <c r="O124" s="40"/>
      <c r="P124" s="40"/>
      <c r="Q124" s="40"/>
      <c r="R124" s="223"/>
      <c r="S124" s="40"/>
      <c r="T124" s="40"/>
      <c r="U124" s="40"/>
      <c r="V124" s="40"/>
      <c r="W124" s="40"/>
      <c r="X124" s="40"/>
      <c r="Y124" s="40"/>
      <c r="AE124" s="40"/>
    </row>
    <row r="125" spans="1:31">
      <c r="F125" s="40"/>
      <c r="G125" s="40"/>
      <c r="H125" s="40"/>
      <c r="I125" s="40"/>
      <c r="J125" s="40"/>
      <c r="K125" s="40"/>
      <c r="L125" s="223"/>
      <c r="M125" s="40"/>
      <c r="N125" s="40"/>
      <c r="O125" s="40"/>
      <c r="P125" s="40"/>
      <c r="Q125" s="40"/>
      <c r="R125" s="223"/>
      <c r="S125" s="40"/>
      <c r="T125" s="40"/>
      <c r="U125" s="40"/>
      <c r="V125" s="40"/>
      <c r="W125" s="40"/>
      <c r="X125" s="40"/>
      <c r="Y125" s="40"/>
      <c r="AE125" s="40"/>
    </row>
    <row r="126" spans="1:31">
      <c r="F126" s="40"/>
      <c r="G126" s="40"/>
      <c r="H126" s="40"/>
      <c r="I126" s="40"/>
      <c r="J126" s="40"/>
      <c r="K126" s="40"/>
      <c r="L126" s="223"/>
      <c r="M126" s="40"/>
      <c r="N126" s="40"/>
      <c r="O126" s="40"/>
      <c r="P126" s="40"/>
      <c r="Q126" s="40"/>
      <c r="R126" s="223"/>
      <c r="S126" s="40"/>
      <c r="T126" s="40"/>
      <c r="U126" s="40"/>
      <c r="V126" s="40"/>
      <c r="W126" s="40"/>
      <c r="X126" s="40"/>
      <c r="Y126" s="40"/>
      <c r="AE126" s="40"/>
    </row>
    <row r="127" spans="1:31">
      <c r="F127" s="40"/>
      <c r="G127" s="40"/>
      <c r="H127" s="40"/>
      <c r="I127" s="40"/>
      <c r="J127" s="40"/>
      <c r="K127" s="40"/>
      <c r="L127" s="223"/>
      <c r="M127" s="40"/>
      <c r="N127" s="40"/>
      <c r="O127" s="40"/>
      <c r="P127" s="40"/>
      <c r="Q127" s="40"/>
      <c r="R127" s="223"/>
      <c r="S127" s="40"/>
      <c r="T127" s="40"/>
      <c r="U127" s="40"/>
      <c r="V127" s="40"/>
      <c r="W127" s="40"/>
      <c r="X127" s="40"/>
      <c r="Y127" s="40"/>
      <c r="AE127" s="40"/>
    </row>
    <row r="128" spans="1:31">
      <c r="F128" s="40"/>
      <c r="G128" s="40"/>
      <c r="H128" s="40"/>
      <c r="I128" s="40"/>
      <c r="J128" s="40"/>
      <c r="K128" s="40"/>
      <c r="L128" s="223"/>
      <c r="M128" s="40"/>
      <c r="N128" s="40"/>
      <c r="O128" s="40"/>
      <c r="P128" s="40"/>
      <c r="Q128" s="40"/>
      <c r="R128" s="223"/>
      <c r="S128" s="40"/>
      <c r="T128" s="40"/>
      <c r="U128" s="40"/>
      <c r="V128" s="40"/>
      <c r="W128" s="40"/>
      <c r="X128" s="40"/>
      <c r="Y128" s="40"/>
      <c r="AE128" s="40"/>
    </row>
    <row r="129" spans="1:31">
      <c r="F129" s="40"/>
      <c r="G129" s="40"/>
      <c r="H129" s="40"/>
      <c r="I129" s="40"/>
      <c r="J129" s="40"/>
      <c r="K129" s="40"/>
      <c r="L129" s="223"/>
      <c r="M129" s="40"/>
      <c r="N129" s="40"/>
      <c r="O129" s="40"/>
      <c r="P129" s="40"/>
      <c r="Q129" s="40"/>
      <c r="R129" s="223"/>
      <c r="S129" s="40"/>
      <c r="T129" s="40"/>
      <c r="U129" s="40"/>
      <c r="V129" s="40"/>
      <c r="W129" s="40"/>
      <c r="X129" s="40"/>
      <c r="Y129" s="40"/>
      <c r="AE129" s="40"/>
    </row>
    <row r="130" spans="1:31">
      <c r="F130" s="40"/>
      <c r="G130" s="40"/>
      <c r="H130" s="40"/>
      <c r="I130" s="40"/>
      <c r="J130" s="40"/>
      <c r="K130" s="40"/>
      <c r="L130" s="223"/>
      <c r="M130" s="40"/>
      <c r="N130" s="40"/>
      <c r="O130" s="40"/>
      <c r="P130" s="40"/>
      <c r="Q130" s="40"/>
      <c r="R130" s="223"/>
      <c r="S130" s="40"/>
      <c r="T130" s="40"/>
      <c r="U130" s="40"/>
      <c r="V130" s="40"/>
      <c r="W130" s="40"/>
      <c r="X130" s="40"/>
      <c r="Y130" s="40"/>
      <c r="AE130" s="40"/>
    </row>
    <row r="131" spans="1:31">
      <c r="F131" s="40"/>
      <c r="G131" s="40"/>
      <c r="H131" s="40"/>
      <c r="I131" s="40"/>
      <c r="J131" s="40"/>
      <c r="K131" s="40"/>
      <c r="L131" s="223"/>
      <c r="M131" s="40"/>
      <c r="N131" s="40"/>
      <c r="O131" s="40"/>
      <c r="P131" s="40"/>
      <c r="Q131" s="40"/>
      <c r="R131" s="223"/>
      <c r="S131" s="40"/>
      <c r="T131" s="40"/>
      <c r="U131" s="40"/>
      <c r="V131" s="40"/>
      <c r="W131" s="40"/>
      <c r="X131" s="40"/>
      <c r="Y131" s="40"/>
      <c r="AE131" s="40"/>
    </row>
    <row r="132" spans="1:31">
      <c r="F132" s="40"/>
      <c r="G132" s="40"/>
      <c r="H132" s="40"/>
      <c r="I132" s="40"/>
      <c r="J132" s="40"/>
      <c r="K132" s="40"/>
      <c r="L132" s="223"/>
      <c r="M132" s="40"/>
      <c r="N132" s="40"/>
      <c r="O132" s="40"/>
      <c r="P132" s="40"/>
      <c r="Q132" s="40"/>
      <c r="R132" s="223"/>
      <c r="S132" s="40"/>
      <c r="T132" s="40"/>
      <c r="U132" s="40"/>
      <c r="V132" s="40"/>
      <c r="W132" s="40"/>
      <c r="X132" s="40"/>
      <c r="Y132" s="40"/>
      <c r="AE132" s="40"/>
    </row>
    <row r="133" spans="1:31">
      <c r="F133" s="40"/>
      <c r="G133" s="40"/>
      <c r="H133" s="40"/>
      <c r="I133" s="40"/>
      <c r="J133" s="40"/>
      <c r="K133" s="40"/>
      <c r="L133" s="223"/>
      <c r="M133" s="40"/>
      <c r="N133" s="40"/>
      <c r="O133" s="40"/>
      <c r="P133" s="40"/>
      <c r="Q133" s="40"/>
      <c r="R133" s="223"/>
      <c r="S133" s="40"/>
      <c r="T133" s="40"/>
      <c r="U133" s="40"/>
      <c r="V133" s="40"/>
      <c r="W133" s="40"/>
      <c r="X133" s="40"/>
      <c r="Y133" s="40"/>
      <c r="AE133" s="40"/>
    </row>
    <row r="134" spans="1:31">
      <c r="F134" s="40"/>
      <c r="G134" s="40"/>
      <c r="H134" s="40"/>
      <c r="I134" s="40"/>
      <c r="J134" s="40"/>
      <c r="K134" s="40"/>
      <c r="L134" s="223"/>
      <c r="M134" s="40"/>
      <c r="N134" s="40"/>
      <c r="O134" s="40"/>
      <c r="P134" s="40"/>
      <c r="Q134" s="40"/>
      <c r="R134" s="223"/>
      <c r="S134" s="40"/>
      <c r="T134" s="40"/>
      <c r="U134" s="40"/>
      <c r="V134" s="40"/>
      <c r="W134" s="40"/>
      <c r="X134" s="40"/>
      <c r="Y134" s="40"/>
      <c r="AE134" s="40"/>
    </row>
    <row r="135" spans="1:31">
      <c r="F135" s="40"/>
      <c r="G135" s="40"/>
      <c r="H135" s="40"/>
      <c r="I135" s="40"/>
      <c r="J135" s="40"/>
      <c r="K135" s="40"/>
      <c r="L135" s="223"/>
      <c r="M135" s="40"/>
      <c r="N135" s="40"/>
      <c r="O135" s="40"/>
      <c r="P135" s="40"/>
      <c r="Q135" s="40"/>
      <c r="R135" s="223"/>
      <c r="S135" s="40"/>
      <c r="T135" s="40"/>
      <c r="U135" s="40"/>
      <c r="V135" s="40"/>
      <c r="W135" s="40"/>
      <c r="X135" s="40"/>
      <c r="Y135" s="40"/>
      <c r="AE135" s="40"/>
    </row>
    <row r="136" spans="1:31">
      <c r="F136" s="40"/>
      <c r="G136" s="40"/>
      <c r="H136" s="40"/>
      <c r="I136" s="40"/>
      <c r="J136" s="40"/>
      <c r="K136" s="40"/>
      <c r="L136" s="223"/>
      <c r="M136" s="40"/>
      <c r="N136" s="40"/>
      <c r="O136" s="40"/>
      <c r="P136" s="40"/>
      <c r="Q136" s="40"/>
      <c r="R136" s="223"/>
      <c r="S136" s="40"/>
      <c r="T136" s="40"/>
      <c r="U136" s="40"/>
      <c r="V136" s="40"/>
      <c r="W136" s="40"/>
      <c r="X136" s="40"/>
      <c r="Y136" s="40"/>
      <c r="AE136" s="40"/>
    </row>
    <row r="137" spans="1:31">
      <c r="F137" s="40"/>
      <c r="G137" s="40"/>
      <c r="H137" s="40"/>
      <c r="I137" s="40"/>
      <c r="J137" s="40"/>
      <c r="K137" s="40"/>
      <c r="L137" s="223"/>
      <c r="M137" s="40"/>
      <c r="N137" s="40"/>
      <c r="O137" s="40"/>
      <c r="P137" s="40"/>
      <c r="Q137" s="40"/>
      <c r="R137" s="223"/>
      <c r="S137" s="40"/>
      <c r="T137" s="40"/>
      <c r="U137" s="40"/>
      <c r="V137" s="40"/>
      <c r="W137" s="40"/>
      <c r="X137" s="40"/>
      <c r="Y137" s="40"/>
      <c r="AE137" s="40"/>
    </row>
    <row r="138" spans="1:31">
      <c r="F138" s="40"/>
      <c r="G138" s="40"/>
      <c r="H138" s="40"/>
      <c r="I138" s="40"/>
      <c r="J138" s="40"/>
      <c r="K138" s="40"/>
      <c r="L138" s="223"/>
      <c r="M138" s="40"/>
      <c r="N138" s="40"/>
      <c r="O138" s="40"/>
      <c r="P138" s="40"/>
      <c r="Q138" s="40"/>
      <c r="R138" s="223"/>
      <c r="S138" s="40"/>
      <c r="T138" s="40"/>
      <c r="U138" s="40"/>
      <c r="V138" s="40"/>
      <c r="W138" s="40"/>
      <c r="X138" s="40"/>
      <c r="Y138" s="40"/>
      <c r="AE138" s="40"/>
    </row>
    <row r="139" spans="1:31">
      <c r="F139" s="40"/>
      <c r="G139" s="40"/>
      <c r="H139" s="40"/>
      <c r="I139" s="40"/>
      <c r="J139" s="40"/>
      <c r="K139" s="40"/>
      <c r="L139" s="223"/>
      <c r="M139" s="40"/>
      <c r="N139" s="40"/>
      <c r="O139" s="40"/>
      <c r="P139" s="40"/>
      <c r="Q139" s="40"/>
      <c r="R139" s="223"/>
      <c r="S139" s="40"/>
      <c r="T139" s="40"/>
      <c r="U139" s="40"/>
      <c r="V139" s="40"/>
      <c r="W139" s="40"/>
      <c r="X139" s="40"/>
      <c r="Y139" s="40"/>
      <c r="AE139" s="40"/>
    </row>
    <row r="140" spans="1:31">
      <c r="A140" s="195"/>
      <c r="B140" s="195"/>
      <c r="C140" s="195"/>
      <c r="D140" s="195"/>
      <c r="E140" s="195"/>
      <c r="F140" s="40"/>
      <c r="G140" s="195"/>
      <c r="H140" s="195"/>
      <c r="I140" s="195"/>
      <c r="J140" s="195"/>
      <c r="K140" s="195"/>
      <c r="L140" s="224"/>
      <c r="M140" s="195"/>
      <c r="N140" s="195"/>
      <c r="O140" s="195"/>
      <c r="P140" s="195"/>
      <c r="Q140" s="195"/>
      <c r="R140" s="224"/>
      <c r="S140" s="195"/>
      <c r="T140" s="40"/>
      <c r="U140" s="40"/>
      <c r="V140" s="40"/>
      <c r="W140" s="40"/>
      <c r="X140" s="40"/>
      <c r="Y140" s="40"/>
      <c r="AE140" s="40"/>
    </row>
  </sheetData>
  <mergeCells count="170">
    <mergeCell ref="S105:S106"/>
    <mergeCell ref="T105:T106"/>
    <mergeCell ref="U105:U106"/>
    <mergeCell ref="V105:V106"/>
    <mergeCell ref="W105:W106"/>
    <mergeCell ref="P105:P106"/>
    <mergeCell ref="Q105:Q106"/>
    <mergeCell ref="M105:M106"/>
    <mergeCell ref="N105:N106"/>
    <mergeCell ref="E65:E66"/>
    <mergeCell ref="G65:G66"/>
    <mergeCell ref="H65:H66"/>
    <mergeCell ref="A63:E63"/>
    <mergeCell ref="G63:K63"/>
    <mergeCell ref="T65:T66"/>
    <mergeCell ref="S1:W1"/>
    <mergeCell ref="S2:W2"/>
    <mergeCell ref="S4:S5"/>
    <mergeCell ref="T4:T5"/>
    <mergeCell ref="I65:I66"/>
    <mergeCell ref="J65:J66"/>
    <mergeCell ref="K65:K66"/>
    <mergeCell ref="M65:M66"/>
    <mergeCell ref="N65:N66"/>
    <mergeCell ref="O65:O66"/>
    <mergeCell ref="U65:U66"/>
    <mergeCell ref="V65:V66"/>
    <mergeCell ref="W65:W66"/>
    <mergeCell ref="G1:K1"/>
    <mergeCell ref="S45:S46"/>
    <mergeCell ref="T45:T46"/>
    <mergeCell ref="U45:U46"/>
    <mergeCell ref="M62:Q62"/>
    <mergeCell ref="A105:A106"/>
    <mergeCell ref="B105:B106"/>
    <mergeCell ref="M82:Q82"/>
    <mergeCell ref="S63:W63"/>
    <mergeCell ref="A103:E103"/>
    <mergeCell ref="S65:S66"/>
    <mergeCell ref="M63:Q63"/>
    <mergeCell ref="G4:G5"/>
    <mergeCell ref="H4:H5"/>
    <mergeCell ref="I4:I5"/>
    <mergeCell ref="J4:J5"/>
    <mergeCell ref="K4:K5"/>
    <mergeCell ref="A65:A66"/>
    <mergeCell ref="P65:P66"/>
    <mergeCell ref="Q65:Q66"/>
    <mergeCell ref="A62:E62"/>
    <mergeCell ref="G62:K62"/>
    <mergeCell ref="M83:Q83"/>
    <mergeCell ref="C105:C106"/>
    <mergeCell ref="D105:D106"/>
    <mergeCell ref="E105:E106"/>
    <mergeCell ref="S62:W62"/>
    <mergeCell ref="A102:E102"/>
    <mergeCell ref="O105:O106"/>
    <mergeCell ref="G103:K103"/>
    <mergeCell ref="G105:G106"/>
    <mergeCell ref="H105:H106"/>
    <mergeCell ref="M43:Q43"/>
    <mergeCell ref="M103:Q103"/>
    <mergeCell ref="S43:W43"/>
    <mergeCell ref="M45:M46"/>
    <mergeCell ref="N45:N46"/>
    <mergeCell ref="O45:O46"/>
    <mergeCell ref="P45:P46"/>
    <mergeCell ref="Q45:Q46"/>
    <mergeCell ref="V45:V46"/>
    <mergeCell ref="W45:W46"/>
    <mergeCell ref="V85:V86"/>
    <mergeCell ref="W85:W86"/>
    <mergeCell ref="S102:W102"/>
    <mergeCell ref="S103:W103"/>
    <mergeCell ref="M85:M86"/>
    <mergeCell ref="N85:N86"/>
    <mergeCell ref="O85:O86"/>
    <mergeCell ref="P85:P86"/>
    <mergeCell ref="I105:I106"/>
    <mergeCell ref="J105:J106"/>
    <mergeCell ref="K105:K106"/>
    <mergeCell ref="M102:Q102"/>
    <mergeCell ref="S42:W42"/>
    <mergeCell ref="I85:I86"/>
    <mergeCell ref="J85:J86"/>
    <mergeCell ref="K85:K86"/>
    <mergeCell ref="S85:S86"/>
    <mergeCell ref="T85:T86"/>
    <mergeCell ref="U85:U86"/>
    <mergeCell ref="J45:J46"/>
    <mergeCell ref="K45:K46"/>
    <mergeCell ref="Q85:Q86"/>
    <mergeCell ref="G102:K102"/>
    <mergeCell ref="A85:A86"/>
    <mergeCell ref="G42:K42"/>
    <mergeCell ref="A82:E82"/>
    <mergeCell ref="G82:K82"/>
    <mergeCell ref="S82:W82"/>
    <mergeCell ref="G43:K43"/>
    <mergeCell ref="A83:E83"/>
    <mergeCell ref="G83:K83"/>
    <mergeCell ref="S83:W83"/>
    <mergeCell ref="D45:D46"/>
    <mergeCell ref="E45:E46"/>
    <mergeCell ref="B85:B86"/>
    <mergeCell ref="C85:C86"/>
    <mergeCell ref="D85:D86"/>
    <mergeCell ref="E85:E86"/>
    <mergeCell ref="G85:G86"/>
    <mergeCell ref="H85:H86"/>
    <mergeCell ref="G45:G46"/>
    <mergeCell ref="H45:H46"/>
    <mergeCell ref="I45:I46"/>
    <mergeCell ref="M42:Q42"/>
    <mergeCell ref="B65:B66"/>
    <mergeCell ref="C65:C66"/>
    <mergeCell ref="D65:D66"/>
    <mergeCell ref="A45:A46"/>
    <mergeCell ref="B45:B46"/>
    <mergeCell ref="C45:C46"/>
    <mergeCell ref="N25:N26"/>
    <mergeCell ref="O25:O26"/>
    <mergeCell ref="P25:P26"/>
    <mergeCell ref="Q25:Q26"/>
    <mergeCell ref="U25:U26"/>
    <mergeCell ref="V25:V26"/>
    <mergeCell ref="A43:E43"/>
    <mergeCell ref="G25:G26"/>
    <mergeCell ref="H25:H26"/>
    <mergeCell ref="I25:I26"/>
    <mergeCell ref="J25:J26"/>
    <mergeCell ref="K25:K26"/>
    <mergeCell ref="M25:M26"/>
    <mergeCell ref="U40:X40"/>
    <mergeCell ref="W41:Z41"/>
    <mergeCell ref="W25:W26"/>
    <mergeCell ref="S23:W23"/>
    <mergeCell ref="S25:S26"/>
    <mergeCell ref="T25:T26"/>
    <mergeCell ref="G22:K22"/>
    <mergeCell ref="M22:Q22"/>
    <mergeCell ref="A42:E42"/>
    <mergeCell ref="W4:W5"/>
    <mergeCell ref="A25:A26"/>
    <mergeCell ref="B25:B26"/>
    <mergeCell ref="C25:C26"/>
    <mergeCell ref="N4:N5"/>
    <mergeCell ref="O4:O5"/>
    <mergeCell ref="P4:P5"/>
    <mergeCell ref="Q4:Q5"/>
    <mergeCell ref="U4:U5"/>
    <mergeCell ref="V4:V5"/>
    <mergeCell ref="A4:A5"/>
    <mergeCell ref="B4:B5"/>
    <mergeCell ref="C4:C5"/>
    <mergeCell ref="D4:D5"/>
    <mergeCell ref="E4:E5"/>
    <mergeCell ref="M4:M5"/>
    <mergeCell ref="S22:W22"/>
    <mergeCell ref="G23:K23"/>
    <mergeCell ref="A1:E1"/>
    <mergeCell ref="M1:Q1"/>
    <mergeCell ref="A22:E22"/>
    <mergeCell ref="A2:E2"/>
    <mergeCell ref="M2:Q2"/>
    <mergeCell ref="A23:E23"/>
    <mergeCell ref="D25:D26"/>
    <mergeCell ref="E25:E26"/>
    <mergeCell ref="G2:K2"/>
    <mergeCell ref="M23:Q23"/>
  </mergeCells>
  <pageMargins left="0.19685039370078741" right="0.19685039370078741" top="0.78740157480314965" bottom="1.88" header="0.35433070866141736" footer="0.5511811023622047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140"/>
  <sheetViews>
    <sheetView showGridLines="0" zoomScale="80" zoomScaleNormal="80" workbookViewId="0">
      <selection sqref="A1:XFD1"/>
    </sheetView>
  </sheetViews>
  <sheetFormatPr baseColWidth="10" defaultRowHeight="15"/>
  <cols>
    <col min="1" max="5" width="11.42578125" style="110"/>
    <col min="6" max="6" width="5.42578125" style="110" customWidth="1"/>
    <col min="7" max="11" width="11.42578125" style="110"/>
    <col min="12" max="12" width="5.42578125" style="218" customWidth="1"/>
    <col min="13" max="17" width="11.42578125" style="110"/>
    <col min="18" max="18" width="5.42578125" style="218" customWidth="1"/>
    <col min="19" max="16384" width="11.42578125" style="110"/>
  </cols>
  <sheetData>
    <row r="1" spans="1:33" ht="15.75">
      <c r="A1" s="342" t="s">
        <v>67</v>
      </c>
      <c r="B1" s="343"/>
      <c r="C1" s="343"/>
      <c r="D1" s="343"/>
      <c r="E1" s="344"/>
      <c r="F1" s="40"/>
      <c r="G1" s="342" t="s">
        <v>67</v>
      </c>
      <c r="H1" s="343"/>
      <c r="I1" s="343"/>
      <c r="J1" s="343"/>
      <c r="K1" s="344"/>
      <c r="L1" s="212"/>
      <c r="M1" s="342" t="s">
        <v>67</v>
      </c>
      <c r="N1" s="343"/>
      <c r="O1" s="343"/>
      <c r="P1" s="343"/>
      <c r="Q1" s="344"/>
      <c r="R1" s="212"/>
      <c r="S1" s="342" t="s">
        <v>67</v>
      </c>
      <c r="T1" s="343"/>
      <c r="U1" s="343"/>
      <c r="V1" s="343"/>
      <c r="W1" s="344"/>
      <c r="Y1" s="40"/>
      <c r="AE1" s="40"/>
      <c r="AG1" s="211"/>
    </row>
    <row r="2" spans="1:33">
      <c r="A2" s="323" t="s">
        <v>19</v>
      </c>
      <c r="B2" s="323"/>
      <c r="C2" s="323"/>
      <c r="D2" s="323"/>
      <c r="E2" s="323"/>
      <c r="F2" s="40"/>
      <c r="G2" s="323" t="s">
        <v>71</v>
      </c>
      <c r="H2" s="323"/>
      <c r="I2" s="323"/>
      <c r="J2" s="323"/>
      <c r="K2" s="323"/>
      <c r="L2" s="219"/>
      <c r="M2" s="323" t="s">
        <v>20</v>
      </c>
      <c r="N2" s="323"/>
      <c r="O2" s="323"/>
      <c r="P2" s="323"/>
      <c r="Q2" s="323"/>
      <c r="R2" s="219"/>
      <c r="S2" s="323" t="s">
        <v>21</v>
      </c>
      <c r="T2" s="323"/>
      <c r="U2" s="323"/>
      <c r="V2" s="323"/>
      <c r="W2" s="323"/>
      <c r="Y2" s="40"/>
      <c r="AE2" s="40"/>
      <c r="AG2" s="211"/>
    </row>
    <row r="3" spans="1:33" ht="15.75" customHeight="1" thickBot="1">
      <c r="A3" s="24"/>
      <c r="B3" s="24"/>
      <c r="C3" s="24"/>
      <c r="D3" s="24"/>
      <c r="E3" s="186"/>
      <c r="F3" s="40"/>
      <c r="G3" s="24"/>
      <c r="H3" s="24"/>
      <c r="I3" s="24"/>
      <c r="J3" s="24"/>
      <c r="K3" s="186"/>
      <c r="L3" s="220"/>
      <c r="M3" s="24"/>
      <c r="N3" s="24"/>
      <c r="O3" s="24"/>
      <c r="P3" s="186"/>
      <c r="Q3" s="186"/>
      <c r="R3" s="220"/>
      <c r="S3" s="24"/>
      <c r="T3" s="24"/>
      <c r="U3" s="24"/>
      <c r="V3" s="24"/>
      <c r="W3" s="186"/>
      <c r="Y3" s="40"/>
      <c r="AE3" s="40"/>
      <c r="AG3" s="211"/>
    </row>
    <row r="4" spans="1:33" ht="15" customHeight="1">
      <c r="A4" s="349" t="s">
        <v>1</v>
      </c>
      <c r="B4" s="345" t="s">
        <v>2</v>
      </c>
      <c r="C4" s="345" t="s">
        <v>49</v>
      </c>
      <c r="D4" s="345" t="s">
        <v>44</v>
      </c>
      <c r="E4" s="347" t="s">
        <v>50</v>
      </c>
      <c r="F4" s="40"/>
      <c r="G4" s="349" t="s">
        <v>1</v>
      </c>
      <c r="H4" s="345" t="s">
        <v>2</v>
      </c>
      <c r="I4" s="345" t="s">
        <v>49</v>
      </c>
      <c r="J4" s="345" t="s">
        <v>44</v>
      </c>
      <c r="K4" s="347" t="s">
        <v>50</v>
      </c>
      <c r="L4" s="221"/>
      <c r="M4" s="349" t="s">
        <v>1</v>
      </c>
      <c r="N4" s="345" t="s">
        <v>2</v>
      </c>
      <c r="O4" s="345" t="s">
        <v>49</v>
      </c>
      <c r="P4" s="345" t="s">
        <v>44</v>
      </c>
      <c r="Q4" s="347" t="s">
        <v>50</v>
      </c>
      <c r="R4" s="221"/>
      <c r="S4" s="349" t="s">
        <v>1</v>
      </c>
      <c r="T4" s="345" t="s">
        <v>2</v>
      </c>
      <c r="U4" s="345" t="s">
        <v>49</v>
      </c>
      <c r="V4" s="345" t="s">
        <v>44</v>
      </c>
      <c r="W4" s="347" t="s">
        <v>50</v>
      </c>
      <c r="Y4" s="40"/>
      <c r="AE4" s="40"/>
      <c r="AG4" s="211"/>
    </row>
    <row r="5" spans="1:33" ht="69" customHeight="1" thickBot="1">
      <c r="A5" s="350"/>
      <c r="B5" s="346"/>
      <c r="C5" s="346"/>
      <c r="D5" s="346"/>
      <c r="E5" s="348"/>
      <c r="F5" s="40"/>
      <c r="G5" s="350"/>
      <c r="H5" s="346"/>
      <c r="I5" s="346"/>
      <c r="J5" s="346"/>
      <c r="K5" s="348"/>
      <c r="L5" s="221"/>
      <c r="M5" s="350"/>
      <c r="N5" s="346"/>
      <c r="O5" s="346"/>
      <c r="P5" s="346"/>
      <c r="Q5" s="348"/>
      <c r="R5" s="221"/>
      <c r="S5" s="350"/>
      <c r="T5" s="346"/>
      <c r="U5" s="346"/>
      <c r="V5" s="346"/>
      <c r="W5" s="348"/>
      <c r="Y5" s="40"/>
      <c r="AE5" s="40"/>
    </row>
    <row r="6" spans="1:33" ht="15.75" customHeight="1" thickBot="1">
      <c r="A6" s="58">
        <v>44562</v>
      </c>
      <c r="B6" s="92">
        <v>2</v>
      </c>
      <c r="C6" s="237">
        <v>29</v>
      </c>
      <c r="D6" s="237">
        <v>47.9</v>
      </c>
      <c r="E6" s="98">
        <f>+D6/B6</f>
        <v>23.95</v>
      </c>
      <c r="F6" s="40"/>
      <c r="G6" s="58">
        <v>44562</v>
      </c>
      <c r="H6" s="102">
        <v>3</v>
      </c>
      <c r="I6" s="130">
        <v>2</v>
      </c>
      <c r="J6" s="130">
        <v>10.7</v>
      </c>
      <c r="K6" s="50">
        <f t="shared" ref="K6:K17" si="0">+J6/H6</f>
        <v>3.5666666666666664</v>
      </c>
      <c r="L6" s="217"/>
      <c r="M6" s="227">
        <v>44562</v>
      </c>
      <c r="N6" s="102">
        <v>4</v>
      </c>
      <c r="O6" s="230">
        <v>4</v>
      </c>
      <c r="P6" s="131">
        <v>17.2</v>
      </c>
      <c r="Q6" s="50">
        <f t="shared" ref="Q6:Q17" si="1">+P6/N6</f>
        <v>4.3</v>
      </c>
      <c r="R6" s="217"/>
      <c r="S6" s="58">
        <v>44562</v>
      </c>
      <c r="T6" s="57">
        <v>6</v>
      </c>
      <c r="U6" s="33">
        <v>7</v>
      </c>
      <c r="V6" s="94">
        <v>51.5</v>
      </c>
      <c r="W6" s="46">
        <f t="shared" ref="W6:W17" si="2">+V6/T6</f>
        <v>8.5833333333333339</v>
      </c>
      <c r="Y6" s="40"/>
      <c r="AE6" s="40"/>
    </row>
    <row r="7" spans="1:33" ht="15.75" customHeight="1" thickBot="1">
      <c r="A7" s="58">
        <v>44593</v>
      </c>
      <c r="B7" s="20">
        <v>2</v>
      </c>
      <c r="C7" s="27">
        <v>29</v>
      </c>
      <c r="D7" s="27">
        <v>47.9</v>
      </c>
      <c r="E7" s="98">
        <f t="shared" ref="E7:E17" si="3">+D7/B7</f>
        <v>23.95</v>
      </c>
      <c r="F7" s="40"/>
      <c r="G7" s="58">
        <v>44593</v>
      </c>
      <c r="H7" s="19">
        <v>3</v>
      </c>
      <c r="I7" s="130">
        <v>2</v>
      </c>
      <c r="J7" s="130">
        <v>10.7</v>
      </c>
      <c r="K7" s="50">
        <f t="shared" si="0"/>
        <v>3.5666666666666664</v>
      </c>
      <c r="L7" s="217"/>
      <c r="M7" s="58">
        <v>44593</v>
      </c>
      <c r="N7" s="19">
        <v>4</v>
      </c>
      <c r="O7" s="214">
        <v>3</v>
      </c>
      <c r="P7" s="131">
        <v>12.1</v>
      </c>
      <c r="Q7" s="50">
        <f t="shared" si="1"/>
        <v>3.0249999999999999</v>
      </c>
      <c r="R7" s="217"/>
      <c r="S7" s="58">
        <v>44593</v>
      </c>
      <c r="T7" s="20">
        <v>6</v>
      </c>
      <c r="U7" s="27">
        <v>8</v>
      </c>
      <c r="V7" s="27">
        <v>58.2</v>
      </c>
      <c r="W7" s="46">
        <f t="shared" si="2"/>
        <v>9.7000000000000011</v>
      </c>
      <c r="Y7" s="40"/>
      <c r="AE7" s="40"/>
    </row>
    <row r="8" spans="1:33" ht="15.75" customHeight="1" thickBot="1">
      <c r="A8" s="58">
        <v>44621</v>
      </c>
      <c r="B8" s="25">
        <v>2</v>
      </c>
      <c r="C8" s="27">
        <v>29</v>
      </c>
      <c r="D8" s="27">
        <v>47.9</v>
      </c>
      <c r="E8" s="98">
        <f t="shared" si="3"/>
        <v>23.95</v>
      </c>
      <c r="F8" s="40"/>
      <c r="G8" s="58">
        <v>44621</v>
      </c>
      <c r="H8" s="19">
        <v>3</v>
      </c>
      <c r="I8" s="130">
        <v>2</v>
      </c>
      <c r="J8" s="130">
        <v>10.7</v>
      </c>
      <c r="K8" s="50">
        <f t="shared" si="0"/>
        <v>3.5666666666666664</v>
      </c>
      <c r="L8" s="217"/>
      <c r="M8" s="58">
        <v>44621</v>
      </c>
      <c r="N8" s="19">
        <v>4</v>
      </c>
      <c r="O8" s="214">
        <v>4</v>
      </c>
      <c r="P8" s="131">
        <v>14.65</v>
      </c>
      <c r="Q8" s="50">
        <f t="shared" si="1"/>
        <v>3.6625000000000001</v>
      </c>
      <c r="R8" s="217"/>
      <c r="S8" s="58">
        <v>44621</v>
      </c>
      <c r="T8" s="20">
        <v>6</v>
      </c>
      <c r="U8" s="27">
        <v>8</v>
      </c>
      <c r="V8" s="27">
        <v>54.85</v>
      </c>
      <c r="W8" s="46">
        <f t="shared" si="2"/>
        <v>9.1416666666666675</v>
      </c>
      <c r="Y8" s="40"/>
      <c r="AE8" s="40"/>
    </row>
    <row r="9" spans="1:33" ht="15.75" thickBot="1">
      <c r="A9" s="58">
        <v>44652</v>
      </c>
      <c r="B9" s="20"/>
      <c r="C9" s="33"/>
      <c r="D9" s="33"/>
      <c r="E9" s="98" t="e">
        <f t="shared" si="3"/>
        <v>#DIV/0!</v>
      </c>
      <c r="F9" s="40"/>
      <c r="G9" s="58">
        <v>44652</v>
      </c>
      <c r="H9" s="20"/>
      <c r="I9" s="41"/>
      <c r="J9" s="41"/>
      <c r="K9" s="50" t="e">
        <f t="shared" si="0"/>
        <v>#DIV/0!</v>
      </c>
      <c r="L9" s="217"/>
      <c r="M9" s="58">
        <v>44652</v>
      </c>
      <c r="N9" s="19"/>
      <c r="O9" s="214"/>
      <c r="P9" s="131"/>
      <c r="Q9" s="50" t="e">
        <f t="shared" si="1"/>
        <v>#DIV/0!</v>
      </c>
      <c r="R9" s="217"/>
      <c r="S9" s="58">
        <v>44652</v>
      </c>
      <c r="T9" s="20"/>
      <c r="U9" s="27"/>
      <c r="V9" s="27"/>
      <c r="W9" s="46" t="e">
        <f t="shared" si="2"/>
        <v>#DIV/0!</v>
      </c>
      <c r="Y9" s="40"/>
      <c r="AE9" s="188"/>
    </row>
    <row r="10" spans="1:33" ht="15.75" thickBot="1">
      <c r="A10" s="58">
        <v>44682</v>
      </c>
      <c r="B10" s="20"/>
      <c r="C10" s="33"/>
      <c r="D10" s="33"/>
      <c r="E10" s="98" t="e">
        <f t="shared" si="3"/>
        <v>#DIV/0!</v>
      </c>
      <c r="F10" s="40"/>
      <c r="G10" s="58">
        <v>44682</v>
      </c>
      <c r="H10" s="20"/>
      <c r="I10" s="41"/>
      <c r="J10" s="41"/>
      <c r="K10" s="50" t="e">
        <f t="shared" si="0"/>
        <v>#DIV/0!</v>
      </c>
      <c r="L10" s="217"/>
      <c r="M10" s="58">
        <v>44682</v>
      </c>
      <c r="N10" s="20"/>
      <c r="O10" s="214"/>
      <c r="P10" s="131"/>
      <c r="Q10" s="50" t="e">
        <f t="shared" si="1"/>
        <v>#DIV/0!</v>
      </c>
      <c r="R10" s="217"/>
      <c r="S10" s="58">
        <v>44682</v>
      </c>
      <c r="T10" s="20"/>
      <c r="U10" s="27"/>
      <c r="V10" s="27"/>
      <c r="W10" s="46" t="e">
        <f t="shared" si="2"/>
        <v>#DIV/0!</v>
      </c>
      <c r="Y10" s="40"/>
      <c r="AE10" s="40"/>
    </row>
    <row r="11" spans="1:33" ht="15.75" thickBot="1">
      <c r="A11" s="58">
        <v>44713</v>
      </c>
      <c r="B11" s="20"/>
      <c r="C11" s="33"/>
      <c r="D11" s="33"/>
      <c r="E11" s="98" t="e">
        <f t="shared" si="3"/>
        <v>#DIV/0!</v>
      </c>
      <c r="F11" s="40"/>
      <c r="G11" s="58">
        <v>44713</v>
      </c>
      <c r="H11" s="20"/>
      <c r="I11" s="41"/>
      <c r="J11" s="41"/>
      <c r="K11" s="50" t="e">
        <f t="shared" si="0"/>
        <v>#DIV/0!</v>
      </c>
      <c r="L11" s="217"/>
      <c r="M11" s="58">
        <v>44713</v>
      </c>
      <c r="N11" s="20"/>
      <c r="O11" s="41"/>
      <c r="P11" s="131"/>
      <c r="Q11" s="50" t="e">
        <f t="shared" si="1"/>
        <v>#DIV/0!</v>
      </c>
      <c r="R11" s="217"/>
      <c r="S11" s="58">
        <v>44713</v>
      </c>
      <c r="T11" s="20"/>
      <c r="U11" s="27"/>
      <c r="V11" s="27"/>
      <c r="W11" s="46" t="e">
        <f t="shared" si="2"/>
        <v>#DIV/0!</v>
      </c>
      <c r="Y11" s="40"/>
      <c r="AE11" s="40"/>
    </row>
    <row r="12" spans="1:33" ht="15.75" thickBot="1">
      <c r="A12" s="58">
        <v>44743</v>
      </c>
      <c r="B12" s="20"/>
      <c r="C12" s="33"/>
      <c r="D12" s="33"/>
      <c r="E12" s="98" t="e">
        <f t="shared" si="3"/>
        <v>#DIV/0!</v>
      </c>
      <c r="F12" s="40"/>
      <c r="G12" s="58">
        <v>44743</v>
      </c>
      <c r="H12" s="20"/>
      <c r="I12" s="41"/>
      <c r="J12" s="41"/>
      <c r="K12" s="50" t="e">
        <f t="shared" si="0"/>
        <v>#DIV/0!</v>
      </c>
      <c r="L12" s="217"/>
      <c r="M12" s="58">
        <v>44743</v>
      </c>
      <c r="N12" s="20"/>
      <c r="O12" s="41"/>
      <c r="P12" s="131"/>
      <c r="Q12" s="50" t="e">
        <f t="shared" si="1"/>
        <v>#DIV/0!</v>
      </c>
      <c r="R12" s="217"/>
      <c r="S12" s="58">
        <v>44743</v>
      </c>
      <c r="T12" s="20"/>
      <c r="U12" s="27"/>
      <c r="V12" s="27"/>
      <c r="W12" s="46" t="e">
        <f t="shared" si="2"/>
        <v>#DIV/0!</v>
      </c>
      <c r="Y12" s="40"/>
      <c r="AE12" s="40"/>
    </row>
    <row r="13" spans="1:33" ht="15.75" thickBot="1">
      <c r="A13" s="58">
        <v>44774</v>
      </c>
      <c r="B13" s="20"/>
      <c r="C13" s="33"/>
      <c r="D13" s="33"/>
      <c r="E13" s="98" t="e">
        <f t="shared" si="3"/>
        <v>#DIV/0!</v>
      </c>
      <c r="F13" s="40"/>
      <c r="G13" s="58">
        <v>44774</v>
      </c>
      <c r="H13" s="20"/>
      <c r="I13" s="41"/>
      <c r="J13" s="41"/>
      <c r="K13" s="50" t="e">
        <f t="shared" si="0"/>
        <v>#DIV/0!</v>
      </c>
      <c r="L13" s="217"/>
      <c r="M13" s="58">
        <v>44774</v>
      </c>
      <c r="N13" s="20"/>
      <c r="O13" s="41"/>
      <c r="P13" s="131"/>
      <c r="Q13" s="50" t="e">
        <f t="shared" si="1"/>
        <v>#DIV/0!</v>
      </c>
      <c r="R13" s="217"/>
      <c r="S13" s="58">
        <v>44774</v>
      </c>
      <c r="T13" s="20"/>
      <c r="U13" s="27"/>
      <c r="V13" s="27"/>
      <c r="W13" s="46" t="e">
        <f t="shared" si="2"/>
        <v>#DIV/0!</v>
      </c>
      <c r="Y13" s="40"/>
      <c r="AE13" s="40"/>
    </row>
    <row r="14" spans="1:33" ht="15.75" thickBot="1">
      <c r="A14" s="58">
        <v>44805</v>
      </c>
      <c r="B14" s="20"/>
      <c r="C14" s="33"/>
      <c r="D14" s="33"/>
      <c r="E14" s="98" t="e">
        <f t="shared" si="3"/>
        <v>#DIV/0!</v>
      </c>
      <c r="F14" s="40"/>
      <c r="G14" s="58">
        <v>44805</v>
      </c>
      <c r="H14" s="20"/>
      <c r="I14" s="41"/>
      <c r="J14" s="41"/>
      <c r="K14" s="50" t="e">
        <f t="shared" si="0"/>
        <v>#DIV/0!</v>
      </c>
      <c r="L14" s="217"/>
      <c r="M14" s="58">
        <v>44805</v>
      </c>
      <c r="N14" s="20"/>
      <c r="O14" s="41"/>
      <c r="P14" s="131"/>
      <c r="Q14" s="50" t="e">
        <f t="shared" si="1"/>
        <v>#DIV/0!</v>
      </c>
      <c r="R14" s="217"/>
      <c r="S14" s="58">
        <v>44805</v>
      </c>
      <c r="T14" s="20"/>
      <c r="U14" s="27"/>
      <c r="V14" s="27"/>
      <c r="W14" s="46" t="e">
        <f t="shared" si="2"/>
        <v>#DIV/0!</v>
      </c>
      <c r="Y14" s="40"/>
      <c r="AE14" s="40"/>
    </row>
    <row r="15" spans="1:33" ht="15.75" thickBot="1">
      <c r="A15" s="58">
        <v>44835</v>
      </c>
      <c r="B15" s="20"/>
      <c r="C15" s="27"/>
      <c r="D15" s="33"/>
      <c r="E15" s="98" t="e">
        <f t="shared" si="3"/>
        <v>#DIV/0!</v>
      </c>
      <c r="F15" s="40"/>
      <c r="G15" s="58">
        <v>44835</v>
      </c>
      <c r="H15" s="20"/>
      <c r="I15" s="41"/>
      <c r="J15" s="41"/>
      <c r="K15" s="50" t="e">
        <f t="shared" si="0"/>
        <v>#DIV/0!</v>
      </c>
      <c r="L15" s="217"/>
      <c r="M15" s="58">
        <v>44835</v>
      </c>
      <c r="N15" s="20"/>
      <c r="O15" s="41"/>
      <c r="P15" s="131"/>
      <c r="Q15" s="50" t="e">
        <f t="shared" si="1"/>
        <v>#DIV/0!</v>
      </c>
      <c r="R15" s="217"/>
      <c r="S15" s="58">
        <v>44835</v>
      </c>
      <c r="T15" s="20"/>
      <c r="U15" s="27"/>
      <c r="V15" s="27"/>
      <c r="W15" s="46" t="e">
        <f t="shared" si="2"/>
        <v>#DIV/0!</v>
      </c>
      <c r="Y15" s="40"/>
      <c r="AE15" s="40"/>
    </row>
    <row r="16" spans="1:33" ht="15.75" thickBot="1">
      <c r="A16" s="58">
        <v>44866</v>
      </c>
      <c r="B16" s="20"/>
      <c r="C16" s="27"/>
      <c r="D16" s="33"/>
      <c r="E16" s="98" t="e">
        <f t="shared" si="3"/>
        <v>#DIV/0!</v>
      </c>
      <c r="F16" s="40"/>
      <c r="G16" s="58">
        <v>44866</v>
      </c>
      <c r="H16" s="20"/>
      <c r="I16" s="41"/>
      <c r="J16" s="41"/>
      <c r="K16" s="50" t="e">
        <f t="shared" si="0"/>
        <v>#DIV/0!</v>
      </c>
      <c r="L16" s="217"/>
      <c r="M16" s="58">
        <v>44866</v>
      </c>
      <c r="N16" s="20"/>
      <c r="O16" s="41"/>
      <c r="P16" s="131"/>
      <c r="Q16" s="50" t="e">
        <f t="shared" si="1"/>
        <v>#DIV/0!</v>
      </c>
      <c r="R16" s="217"/>
      <c r="S16" s="58">
        <v>44866</v>
      </c>
      <c r="T16" s="20"/>
      <c r="U16" s="27"/>
      <c r="V16" s="27"/>
      <c r="W16" s="46" t="e">
        <f t="shared" si="2"/>
        <v>#DIV/0!</v>
      </c>
      <c r="Y16" s="40"/>
      <c r="AE16" s="40"/>
    </row>
    <row r="17" spans="1:31" ht="15.75" thickBot="1">
      <c r="A17" s="58">
        <v>44896</v>
      </c>
      <c r="B17" s="20"/>
      <c r="C17" s="27"/>
      <c r="D17" s="33"/>
      <c r="E17" s="98" t="e">
        <f t="shared" si="3"/>
        <v>#DIV/0!</v>
      </c>
      <c r="F17" s="40"/>
      <c r="G17" s="201">
        <v>44896</v>
      </c>
      <c r="H17" s="202"/>
      <c r="I17" s="205"/>
      <c r="J17" s="205"/>
      <c r="K17" s="204" t="e">
        <f t="shared" si="0"/>
        <v>#DIV/0!</v>
      </c>
      <c r="L17" s="217"/>
      <c r="M17" s="201">
        <v>44896</v>
      </c>
      <c r="N17" s="202"/>
      <c r="O17" s="205"/>
      <c r="P17" s="206"/>
      <c r="Q17" s="204" t="e">
        <f t="shared" si="1"/>
        <v>#DIV/0!</v>
      </c>
      <c r="R17" s="217"/>
      <c r="S17" s="201">
        <v>44896</v>
      </c>
      <c r="T17" s="202"/>
      <c r="U17" s="42"/>
      <c r="V17" s="42"/>
      <c r="W17" s="197" t="e">
        <f t="shared" si="2"/>
        <v>#DIV/0!</v>
      </c>
      <c r="Y17" s="40"/>
      <c r="AE17" s="40"/>
    </row>
    <row r="18" spans="1:31" ht="15.75" thickBot="1">
      <c r="A18" s="93" t="s">
        <v>18</v>
      </c>
      <c r="B18" s="39">
        <f>AVERAGE(B6:B17)</f>
        <v>2</v>
      </c>
      <c r="C18" s="28">
        <f>AVERAGE(C6:C17)</f>
        <v>29</v>
      </c>
      <c r="D18" s="28">
        <f>AVERAGE(D6:D17)</f>
        <v>47.9</v>
      </c>
      <c r="E18" s="29" t="e">
        <f>AVERAGE(E6:E17)</f>
        <v>#DIV/0!</v>
      </c>
      <c r="F18" s="30"/>
      <c r="G18" s="93" t="s">
        <v>18</v>
      </c>
      <c r="H18" s="39">
        <f>AVERAGE(H6:H17)</f>
        <v>3</v>
      </c>
      <c r="I18" s="39">
        <f>AVERAGE(I6:I17)</f>
        <v>2</v>
      </c>
      <c r="J18" s="39">
        <f>AVERAGE(J6:J17)</f>
        <v>10.699999999999998</v>
      </c>
      <c r="K18" s="209" t="e">
        <f>AVERAGE(K6:K17)</f>
        <v>#DIV/0!</v>
      </c>
      <c r="L18" s="222"/>
      <c r="M18" s="38" t="s">
        <v>18</v>
      </c>
      <c r="N18" s="39">
        <f>AVERAGE(N6:N17)</f>
        <v>4</v>
      </c>
      <c r="O18" s="28">
        <f>AVERAGE(O6:O17)</f>
        <v>3.6666666666666665</v>
      </c>
      <c r="P18" s="28">
        <f>AVERAGE(P6:P17)</f>
        <v>14.649999999999999</v>
      </c>
      <c r="Q18" s="29" t="e">
        <f>AVERAGE(Q6:Q17)</f>
        <v>#DIV/0!</v>
      </c>
      <c r="R18" s="222"/>
      <c r="S18" s="38" t="s">
        <v>18</v>
      </c>
      <c r="T18" s="39">
        <f>AVERAGE(T6:T17)</f>
        <v>6</v>
      </c>
      <c r="U18" s="28">
        <f>AVERAGE(U6:U17)</f>
        <v>7.666666666666667</v>
      </c>
      <c r="V18" s="28">
        <f>AVERAGE(V6:V17)</f>
        <v>54.85</v>
      </c>
      <c r="W18" s="29" t="e">
        <f>AVERAGE(W6:W17)</f>
        <v>#DIV/0!</v>
      </c>
      <c r="Y18" s="30"/>
      <c r="AE18" s="40"/>
    </row>
    <row r="19" spans="1:31">
      <c r="A19" s="31"/>
      <c r="B19" s="31"/>
      <c r="C19" s="30"/>
      <c r="D19" s="30"/>
      <c r="E19" s="189"/>
      <c r="F19" s="40"/>
      <c r="G19" s="190"/>
      <c r="H19" s="40"/>
      <c r="I19" s="40"/>
      <c r="J19" s="40"/>
      <c r="K19" s="40"/>
      <c r="L19" s="223"/>
      <c r="M19" s="40"/>
      <c r="N19" s="40"/>
      <c r="O19" s="40"/>
      <c r="P19" s="40"/>
      <c r="Q19" s="40"/>
      <c r="R19" s="223"/>
      <c r="S19" s="40"/>
      <c r="T19" s="40"/>
      <c r="U19" s="31"/>
      <c r="V19" s="31"/>
      <c r="W19" s="30"/>
      <c r="X19" s="30"/>
      <c r="Y19" s="40"/>
      <c r="Z19" s="40"/>
      <c r="AA19" s="40"/>
      <c r="AB19" s="40"/>
      <c r="AC19" s="40"/>
      <c r="AD19" s="40"/>
      <c r="AE19" s="40"/>
    </row>
    <row r="20" spans="1:31">
      <c r="A20" s="31"/>
      <c r="B20" s="31"/>
      <c r="C20" s="30"/>
      <c r="D20" s="30"/>
      <c r="E20" s="189"/>
      <c r="F20" s="40"/>
      <c r="G20" s="190"/>
      <c r="H20" s="40"/>
      <c r="I20" s="40"/>
      <c r="J20" s="40"/>
      <c r="K20" s="40"/>
      <c r="L20" s="223"/>
      <c r="M20" s="40"/>
      <c r="N20" s="40"/>
      <c r="O20" s="40"/>
      <c r="P20" s="40"/>
      <c r="Q20" s="40"/>
      <c r="R20" s="223"/>
      <c r="S20" s="40"/>
      <c r="T20" s="40"/>
      <c r="U20" s="31"/>
      <c r="V20" s="31"/>
      <c r="W20" s="30"/>
      <c r="X20" s="30"/>
      <c r="Y20" s="40"/>
      <c r="Z20" s="40"/>
      <c r="AA20" s="40"/>
      <c r="AB20" s="40"/>
      <c r="AC20" s="40"/>
      <c r="AD20" s="40"/>
      <c r="AE20" s="40"/>
    </row>
    <row r="21" spans="1:31">
      <c r="A21" s="32"/>
      <c r="B21" s="32"/>
      <c r="C21" s="32"/>
      <c r="D21" s="32"/>
      <c r="E21" s="40"/>
      <c r="F21" s="40"/>
      <c r="G21" s="40"/>
      <c r="H21" s="40"/>
      <c r="I21" s="40"/>
      <c r="J21" s="40"/>
      <c r="K21" s="40"/>
      <c r="L21" s="223"/>
      <c r="M21" s="40"/>
      <c r="N21" s="40"/>
      <c r="O21" s="40"/>
      <c r="P21" s="40"/>
      <c r="Q21" s="40"/>
      <c r="R21" s="223"/>
      <c r="S21" s="40"/>
      <c r="T21" s="40"/>
      <c r="U21" s="32"/>
      <c r="V21" s="32"/>
      <c r="W21" s="32"/>
      <c r="X21" s="32"/>
      <c r="Y21" s="40"/>
      <c r="Z21" s="40"/>
      <c r="AA21" s="40"/>
      <c r="AB21" s="40"/>
      <c r="AC21" s="40"/>
      <c r="AD21" s="40"/>
      <c r="AE21" s="40"/>
    </row>
    <row r="22" spans="1:31" ht="15.75">
      <c r="A22" s="342" t="s">
        <v>67</v>
      </c>
      <c r="B22" s="343"/>
      <c r="C22" s="343"/>
      <c r="D22" s="343"/>
      <c r="E22" s="344"/>
      <c r="F22" s="40"/>
      <c r="G22" s="342" t="s">
        <v>67</v>
      </c>
      <c r="H22" s="343"/>
      <c r="I22" s="343"/>
      <c r="J22" s="343"/>
      <c r="K22" s="344"/>
      <c r="L22" s="212"/>
      <c r="M22" s="342" t="s">
        <v>67</v>
      </c>
      <c r="N22" s="343"/>
      <c r="O22" s="343"/>
      <c r="P22" s="343"/>
      <c r="Q22" s="344"/>
      <c r="R22" s="212"/>
      <c r="S22" s="342" t="s">
        <v>67</v>
      </c>
      <c r="T22" s="343"/>
      <c r="U22" s="343"/>
      <c r="V22" s="343"/>
      <c r="W22" s="344"/>
      <c r="Y22" s="40"/>
      <c r="AE22" s="40"/>
    </row>
    <row r="23" spans="1:31">
      <c r="A23" s="323" t="s">
        <v>22</v>
      </c>
      <c r="B23" s="323"/>
      <c r="C23" s="323"/>
      <c r="D23" s="323"/>
      <c r="E23" s="323"/>
      <c r="F23" s="40"/>
      <c r="G23" s="323" t="s">
        <v>24</v>
      </c>
      <c r="H23" s="323"/>
      <c r="I23" s="323"/>
      <c r="J23" s="323"/>
      <c r="K23" s="323"/>
      <c r="L23" s="219"/>
      <c r="M23" s="323" t="s">
        <v>25</v>
      </c>
      <c r="N23" s="323"/>
      <c r="O23" s="323"/>
      <c r="P23" s="323"/>
      <c r="Q23" s="323"/>
      <c r="R23" s="219"/>
      <c r="S23" s="323" t="s">
        <v>26</v>
      </c>
      <c r="T23" s="323"/>
      <c r="U23" s="323"/>
      <c r="V23" s="323"/>
      <c r="W23" s="323"/>
      <c r="Y23" s="40"/>
      <c r="AE23" s="40"/>
    </row>
    <row r="24" spans="1:31" ht="15.75" thickBot="1">
      <c r="A24" s="24"/>
      <c r="B24" s="24"/>
      <c r="C24" s="24"/>
      <c r="D24" s="186"/>
      <c r="E24" s="186"/>
      <c r="F24" s="40"/>
      <c r="G24" s="24"/>
      <c r="H24" s="24"/>
      <c r="I24" s="24"/>
      <c r="J24" s="24"/>
      <c r="K24" s="191"/>
      <c r="L24" s="220"/>
      <c r="M24" s="24"/>
      <c r="N24" s="24"/>
      <c r="O24" s="24"/>
      <c r="P24" s="186"/>
      <c r="Q24" s="186"/>
      <c r="R24" s="220"/>
      <c r="S24" s="24"/>
      <c r="T24" s="24"/>
      <c r="U24" s="24"/>
      <c r="V24" s="24"/>
      <c r="W24" s="186"/>
      <c r="Y24" s="40"/>
      <c r="AE24" s="40"/>
    </row>
    <row r="25" spans="1:31" ht="15" customHeight="1">
      <c r="A25" s="349" t="s">
        <v>1</v>
      </c>
      <c r="B25" s="345" t="s">
        <v>2</v>
      </c>
      <c r="C25" s="345" t="s">
        <v>49</v>
      </c>
      <c r="D25" s="345" t="s">
        <v>44</v>
      </c>
      <c r="E25" s="347" t="s">
        <v>50</v>
      </c>
      <c r="F25" s="40"/>
      <c r="G25" s="349" t="s">
        <v>1</v>
      </c>
      <c r="H25" s="345" t="s">
        <v>2</v>
      </c>
      <c r="I25" s="345" t="s">
        <v>49</v>
      </c>
      <c r="J25" s="345" t="s">
        <v>44</v>
      </c>
      <c r="K25" s="347" t="s">
        <v>50</v>
      </c>
      <c r="L25" s="221"/>
      <c r="M25" s="349" t="s">
        <v>1</v>
      </c>
      <c r="N25" s="345" t="s">
        <v>2</v>
      </c>
      <c r="O25" s="345" t="s">
        <v>49</v>
      </c>
      <c r="P25" s="345" t="s">
        <v>44</v>
      </c>
      <c r="Q25" s="347" t="s">
        <v>50</v>
      </c>
      <c r="R25" s="221"/>
      <c r="S25" s="349" t="s">
        <v>1</v>
      </c>
      <c r="T25" s="345" t="s">
        <v>2</v>
      </c>
      <c r="U25" s="345" t="s">
        <v>49</v>
      </c>
      <c r="V25" s="345" t="s">
        <v>44</v>
      </c>
      <c r="W25" s="347" t="s">
        <v>50</v>
      </c>
      <c r="Y25" s="40"/>
      <c r="AE25" s="40"/>
    </row>
    <row r="26" spans="1:31" ht="71.25" customHeight="1" thickBot="1">
      <c r="A26" s="350"/>
      <c r="B26" s="346"/>
      <c r="C26" s="346"/>
      <c r="D26" s="346"/>
      <c r="E26" s="348"/>
      <c r="F26" s="40"/>
      <c r="G26" s="350"/>
      <c r="H26" s="346"/>
      <c r="I26" s="346"/>
      <c r="J26" s="346"/>
      <c r="K26" s="348"/>
      <c r="L26" s="221"/>
      <c r="M26" s="350"/>
      <c r="N26" s="346"/>
      <c r="O26" s="346"/>
      <c r="P26" s="346"/>
      <c r="Q26" s="348"/>
      <c r="R26" s="221"/>
      <c r="S26" s="350"/>
      <c r="T26" s="346"/>
      <c r="U26" s="346"/>
      <c r="V26" s="346"/>
      <c r="W26" s="348"/>
      <c r="Y26" s="40"/>
      <c r="AE26" s="40"/>
    </row>
    <row r="27" spans="1:31" ht="15.75" thickBot="1">
      <c r="A27" s="58">
        <v>44562</v>
      </c>
      <c r="B27" s="57">
        <v>4</v>
      </c>
      <c r="C27" s="187">
        <v>39</v>
      </c>
      <c r="D27" s="94">
        <v>149</v>
      </c>
      <c r="E27" s="46">
        <f>+D27/B27</f>
        <v>37.25</v>
      </c>
      <c r="F27" s="40"/>
      <c r="G27" s="58">
        <v>44562</v>
      </c>
      <c r="H27" s="133">
        <v>5</v>
      </c>
      <c r="I27" s="238">
        <v>32</v>
      </c>
      <c r="J27" s="239">
        <v>70</v>
      </c>
      <c r="K27" s="134">
        <f>+J27/H27</f>
        <v>14</v>
      </c>
      <c r="L27" s="217"/>
      <c r="M27" s="58">
        <v>44562</v>
      </c>
      <c r="N27" s="102">
        <v>5</v>
      </c>
      <c r="O27" s="130">
        <v>13</v>
      </c>
      <c r="P27" s="131">
        <v>82.9</v>
      </c>
      <c r="Q27" s="50">
        <f>+P27/N27</f>
        <v>16.580000000000002</v>
      </c>
      <c r="R27" s="217"/>
      <c r="S27" s="58">
        <v>44562</v>
      </c>
      <c r="T27" s="102">
        <v>6</v>
      </c>
      <c r="U27" s="130">
        <v>6</v>
      </c>
      <c r="V27" s="130">
        <v>41</v>
      </c>
      <c r="W27" s="50">
        <f>+V27/T27</f>
        <v>6.833333333333333</v>
      </c>
      <c r="Y27" s="40"/>
      <c r="AE27" s="40"/>
    </row>
    <row r="28" spans="1:31" ht="15.75" thickBot="1">
      <c r="A28" s="58">
        <v>44593</v>
      </c>
      <c r="B28" s="20">
        <v>4</v>
      </c>
      <c r="C28" s="187">
        <v>39</v>
      </c>
      <c r="D28" s="94">
        <v>149</v>
      </c>
      <c r="E28" s="46">
        <f t="shared" ref="E28:E38" si="4">+D28/B28</f>
        <v>37.25</v>
      </c>
      <c r="F28" s="40"/>
      <c r="G28" s="58">
        <v>44593</v>
      </c>
      <c r="H28" s="43">
        <v>5</v>
      </c>
      <c r="I28" s="215">
        <v>32</v>
      </c>
      <c r="J28" s="41">
        <v>70</v>
      </c>
      <c r="K28" s="50">
        <f t="shared" ref="K28:K38" si="5">+J28/H28</f>
        <v>14</v>
      </c>
      <c r="L28" s="217"/>
      <c r="M28" s="58">
        <v>44593</v>
      </c>
      <c r="N28" s="19">
        <v>5</v>
      </c>
      <c r="O28" s="41">
        <v>13</v>
      </c>
      <c r="P28" s="131">
        <v>82.9</v>
      </c>
      <c r="Q28" s="50">
        <f t="shared" ref="Q28:Q38" si="6">+P28/N28</f>
        <v>16.580000000000002</v>
      </c>
      <c r="R28" s="217"/>
      <c r="S28" s="58">
        <v>44593</v>
      </c>
      <c r="T28" s="19">
        <v>6</v>
      </c>
      <c r="U28" s="41">
        <v>16</v>
      </c>
      <c r="V28" s="41">
        <v>141.5</v>
      </c>
      <c r="W28" s="50">
        <f t="shared" ref="W28:W38" si="7">+V28/T28</f>
        <v>23.583333333333332</v>
      </c>
      <c r="Y28" s="40"/>
      <c r="AE28" s="40"/>
    </row>
    <row r="29" spans="1:31" ht="15.75" customHeight="1" thickBot="1">
      <c r="A29" s="58">
        <v>44621</v>
      </c>
      <c r="B29" s="20">
        <v>4</v>
      </c>
      <c r="C29" s="187">
        <v>39</v>
      </c>
      <c r="D29" s="94">
        <v>149</v>
      </c>
      <c r="E29" s="46">
        <f t="shared" si="4"/>
        <v>37.25</v>
      </c>
      <c r="F29" s="40"/>
      <c r="G29" s="58">
        <v>44621</v>
      </c>
      <c r="H29" s="43">
        <v>5</v>
      </c>
      <c r="I29" s="215">
        <v>32</v>
      </c>
      <c r="J29" s="41">
        <v>70</v>
      </c>
      <c r="K29" s="50">
        <f t="shared" si="5"/>
        <v>14</v>
      </c>
      <c r="L29" s="217"/>
      <c r="M29" s="58">
        <v>44621</v>
      </c>
      <c r="N29" s="19">
        <v>5</v>
      </c>
      <c r="O29" s="41">
        <v>13</v>
      </c>
      <c r="P29" s="131">
        <v>82.9</v>
      </c>
      <c r="Q29" s="50">
        <f t="shared" si="6"/>
        <v>16.580000000000002</v>
      </c>
      <c r="R29" s="217"/>
      <c r="S29" s="58">
        <v>44621</v>
      </c>
      <c r="T29" s="43">
        <v>6</v>
      </c>
      <c r="U29" s="54">
        <v>8</v>
      </c>
      <c r="V29" s="55">
        <v>52.9</v>
      </c>
      <c r="W29" s="50">
        <f t="shared" si="7"/>
        <v>8.8166666666666664</v>
      </c>
      <c r="Y29" s="40"/>
      <c r="AE29" s="40"/>
    </row>
    <row r="30" spans="1:31" ht="15.75" thickBot="1">
      <c r="A30" s="58">
        <v>44652</v>
      </c>
      <c r="B30" s="20"/>
      <c r="C30" s="185"/>
      <c r="D30" s="94"/>
      <c r="E30" s="46" t="e">
        <f t="shared" si="4"/>
        <v>#DIV/0!</v>
      </c>
      <c r="F30" s="40"/>
      <c r="G30" s="58">
        <v>44652</v>
      </c>
      <c r="H30" s="25"/>
      <c r="I30" s="43"/>
      <c r="J30" s="41"/>
      <c r="K30" s="50" t="e">
        <f t="shared" si="5"/>
        <v>#DIV/0!</v>
      </c>
      <c r="L30" s="217"/>
      <c r="M30" s="58">
        <v>44652</v>
      </c>
      <c r="N30" s="20"/>
      <c r="O30" s="41"/>
      <c r="P30" s="131"/>
      <c r="Q30" s="50" t="e">
        <f t="shared" si="6"/>
        <v>#DIV/0!</v>
      </c>
      <c r="R30" s="217"/>
      <c r="S30" s="58">
        <v>44652</v>
      </c>
      <c r="T30" s="25"/>
      <c r="U30" s="54"/>
      <c r="V30" s="55"/>
      <c r="W30" s="50" t="e">
        <f t="shared" si="7"/>
        <v>#DIV/0!</v>
      </c>
      <c r="Y30" s="40"/>
      <c r="AE30" s="40"/>
    </row>
    <row r="31" spans="1:31" ht="15.75" thickBot="1">
      <c r="A31" s="58">
        <v>44682</v>
      </c>
      <c r="B31" s="20"/>
      <c r="C31" s="185"/>
      <c r="D31" s="94"/>
      <c r="E31" s="46" t="e">
        <f t="shared" si="4"/>
        <v>#DIV/0!</v>
      </c>
      <c r="F31" s="40"/>
      <c r="G31" s="58">
        <v>44682</v>
      </c>
      <c r="H31" s="25"/>
      <c r="I31" s="43"/>
      <c r="J31" s="41"/>
      <c r="K31" s="50" t="e">
        <f t="shared" si="5"/>
        <v>#DIV/0!</v>
      </c>
      <c r="L31" s="217"/>
      <c r="M31" s="58">
        <v>44682</v>
      </c>
      <c r="N31" s="20"/>
      <c r="O31" s="41"/>
      <c r="P31" s="131"/>
      <c r="Q31" s="50" t="e">
        <f t="shared" si="6"/>
        <v>#DIV/0!</v>
      </c>
      <c r="R31" s="217"/>
      <c r="S31" s="58">
        <v>44682</v>
      </c>
      <c r="T31" s="20"/>
      <c r="U31" s="54"/>
      <c r="V31" s="55"/>
      <c r="W31" s="50" t="e">
        <f t="shared" si="7"/>
        <v>#DIV/0!</v>
      </c>
      <c r="Y31" s="40"/>
      <c r="AE31" s="40"/>
    </row>
    <row r="32" spans="1:31" ht="15.75" thickBot="1">
      <c r="A32" s="58">
        <v>44713</v>
      </c>
      <c r="B32" s="20"/>
      <c r="C32" s="185"/>
      <c r="D32" s="94"/>
      <c r="E32" s="46" t="e">
        <f t="shared" si="4"/>
        <v>#DIV/0!</v>
      </c>
      <c r="F32" s="40"/>
      <c r="G32" s="58">
        <v>44713</v>
      </c>
      <c r="H32" s="25"/>
      <c r="I32" s="43"/>
      <c r="J32" s="41"/>
      <c r="K32" s="50" t="e">
        <f t="shared" si="5"/>
        <v>#DIV/0!</v>
      </c>
      <c r="L32" s="217"/>
      <c r="M32" s="58">
        <v>44713</v>
      </c>
      <c r="N32" s="20"/>
      <c r="O32" s="41"/>
      <c r="P32" s="131"/>
      <c r="Q32" s="50" t="e">
        <f t="shared" si="6"/>
        <v>#DIV/0!</v>
      </c>
      <c r="R32" s="217"/>
      <c r="S32" s="58">
        <v>44713</v>
      </c>
      <c r="T32" s="20"/>
      <c r="U32" s="54"/>
      <c r="V32" s="55"/>
      <c r="W32" s="50" t="e">
        <f t="shared" si="7"/>
        <v>#DIV/0!</v>
      </c>
      <c r="Y32" s="40"/>
      <c r="AE32" s="40"/>
    </row>
    <row r="33" spans="1:31" ht="15.75" thickBot="1">
      <c r="A33" s="58">
        <v>44743</v>
      </c>
      <c r="B33" s="20"/>
      <c r="C33" s="185"/>
      <c r="D33" s="94"/>
      <c r="E33" s="46" t="e">
        <f t="shared" si="4"/>
        <v>#DIV/0!</v>
      </c>
      <c r="F33" s="40"/>
      <c r="G33" s="58">
        <v>44743</v>
      </c>
      <c r="H33" s="25"/>
      <c r="I33" s="43"/>
      <c r="J33" s="41"/>
      <c r="K33" s="50" t="e">
        <f t="shared" si="5"/>
        <v>#DIV/0!</v>
      </c>
      <c r="L33" s="217"/>
      <c r="M33" s="58">
        <v>44743</v>
      </c>
      <c r="N33" s="20"/>
      <c r="O33" s="41"/>
      <c r="P33" s="131"/>
      <c r="Q33" s="50" t="e">
        <f t="shared" si="6"/>
        <v>#DIV/0!</v>
      </c>
      <c r="R33" s="217"/>
      <c r="S33" s="58">
        <v>44743</v>
      </c>
      <c r="T33" s="20"/>
      <c r="U33" s="54"/>
      <c r="V33" s="55"/>
      <c r="W33" s="50" t="e">
        <f t="shared" si="7"/>
        <v>#DIV/0!</v>
      </c>
      <c r="Y33" s="40"/>
      <c r="AE33" s="40"/>
    </row>
    <row r="34" spans="1:31" ht="15.75" thickBot="1">
      <c r="A34" s="58">
        <v>44774</v>
      </c>
      <c r="B34" s="20"/>
      <c r="C34" s="185"/>
      <c r="D34" s="94"/>
      <c r="E34" s="46" t="e">
        <f t="shared" si="4"/>
        <v>#DIV/0!</v>
      </c>
      <c r="F34" s="40"/>
      <c r="G34" s="58">
        <v>44774</v>
      </c>
      <c r="H34" s="25"/>
      <c r="I34" s="43"/>
      <c r="J34" s="41"/>
      <c r="K34" s="50" t="e">
        <f t="shared" si="5"/>
        <v>#DIV/0!</v>
      </c>
      <c r="L34" s="217"/>
      <c r="M34" s="58">
        <v>44774</v>
      </c>
      <c r="N34" s="20"/>
      <c r="O34" s="41"/>
      <c r="P34" s="131"/>
      <c r="Q34" s="50" t="e">
        <f t="shared" si="6"/>
        <v>#DIV/0!</v>
      </c>
      <c r="R34" s="217"/>
      <c r="S34" s="58">
        <v>44774</v>
      </c>
      <c r="T34" s="20"/>
      <c r="U34" s="54"/>
      <c r="V34" s="55"/>
      <c r="W34" s="50" t="e">
        <f t="shared" si="7"/>
        <v>#DIV/0!</v>
      </c>
      <c r="Y34" s="40"/>
      <c r="AE34" s="40"/>
    </row>
    <row r="35" spans="1:31" ht="15.75" thickBot="1">
      <c r="A35" s="58">
        <v>44805</v>
      </c>
      <c r="B35" s="20"/>
      <c r="C35" s="185"/>
      <c r="D35" s="94"/>
      <c r="E35" s="46" t="e">
        <f t="shared" si="4"/>
        <v>#DIV/0!</v>
      </c>
      <c r="F35" s="40"/>
      <c r="G35" s="58">
        <v>44805</v>
      </c>
      <c r="H35" s="25"/>
      <c r="I35" s="43"/>
      <c r="J35" s="41"/>
      <c r="K35" s="50" t="e">
        <f t="shared" si="5"/>
        <v>#DIV/0!</v>
      </c>
      <c r="L35" s="217"/>
      <c r="M35" s="58">
        <v>44805</v>
      </c>
      <c r="N35" s="20"/>
      <c r="O35" s="41"/>
      <c r="P35" s="131"/>
      <c r="Q35" s="50" t="e">
        <f t="shared" si="6"/>
        <v>#DIV/0!</v>
      </c>
      <c r="R35" s="217"/>
      <c r="S35" s="58">
        <v>44805</v>
      </c>
      <c r="T35" s="20"/>
      <c r="U35" s="54"/>
      <c r="V35" s="55"/>
      <c r="W35" s="50" t="e">
        <f t="shared" si="7"/>
        <v>#DIV/0!</v>
      </c>
      <c r="Y35" s="40"/>
      <c r="AE35" s="40"/>
    </row>
    <row r="36" spans="1:31" ht="15.75" thickBot="1">
      <c r="A36" s="58">
        <v>44835</v>
      </c>
      <c r="B36" s="20"/>
      <c r="C36" s="185"/>
      <c r="D36" s="94"/>
      <c r="E36" s="46" t="e">
        <f t="shared" si="4"/>
        <v>#DIV/0!</v>
      </c>
      <c r="F36" s="40"/>
      <c r="G36" s="58">
        <v>44835</v>
      </c>
      <c r="H36" s="20"/>
      <c r="I36" s="43"/>
      <c r="J36" s="41"/>
      <c r="K36" s="50" t="e">
        <f t="shared" si="5"/>
        <v>#DIV/0!</v>
      </c>
      <c r="L36" s="217"/>
      <c r="M36" s="58">
        <v>44835</v>
      </c>
      <c r="N36" s="20"/>
      <c r="O36" s="41"/>
      <c r="P36" s="131"/>
      <c r="Q36" s="50" t="e">
        <f t="shared" si="6"/>
        <v>#DIV/0!</v>
      </c>
      <c r="R36" s="217"/>
      <c r="S36" s="58">
        <v>44835</v>
      </c>
      <c r="T36" s="20"/>
      <c r="U36" s="54"/>
      <c r="V36" s="55"/>
      <c r="W36" s="50" t="e">
        <f t="shared" si="7"/>
        <v>#DIV/0!</v>
      </c>
      <c r="Y36" s="40"/>
      <c r="AE36" s="40"/>
    </row>
    <row r="37" spans="1:31" ht="15.75" thickBot="1">
      <c r="A37" s="58">
        <v>44866</v>
      </c>
      <c r="B37" s="20"/>
      <c r="C37" s="185"/>
      <c r="D37" s="94"/>
      <c r="E37" s="46" t="e">
        <f t="shared" si="4"/>
        <v>#DIV/0!</v>
      </c>
      <c r="F37" s="40"/>
      <c r="G37" s="58">
        <v>44866</v>
      </c>
      <c r="H37" s="20"/>
      <c r="I37" s="43"/>
      <c r="J37" s="41"/>
      <c r="K37" s="50" t="e">
        <f t="shared" si="5"/>
        <v>#DIV/0!</v>
      </c>
      <c r="L37" s="217"/>
      <c r="M37" s="58">
        <v>44866</v>
      </c>
      <c r="N37" s="20"/>
      <c r="O37" s="41"/>
      <c r="P37" s="131"/>
      <c r="Q37" s="50" t="e">
        <f t="shared" si="6"/>
        <v>#DIV/0!</v>
      </c>
      <c r="R37" s="217"/>
      <c r="S37" s="58">
        <v>44866</v>
      </c>
      <c r="T37" s="20"/>
      <c r="U37" s="54"/>
      <c r="V37" s="55"/>
      <c r="W37" s="50" t="e">
        <f t="shared" si="7"/>
        <v>#DIV/0!</v>
      </c>
      <c r="Y37" s="40"/>
      <c r="AE37" s="40"/>
    </row>
    <row r="38" spans="1:31" ht="15.75" thickBot="1">
      <c r="A38" s="201">
        <v>44896</v>
      </c>
      <c r="B38" s="202"/>
      <c r="C38" s="207"/>
      <c r="D38" s="208"/>
      <c r="E38" s="197" t="e">
        <f t="shared" si="4"/>
        <v>#DIV/0!</v>
      </c>
      <c r="F38" s="40"/>
      <c r="G38" s="58">
        <v>44896</v>
      </c>
      <c r="H38" s="20"/>
      <c r="I38" s="43"/>
      <c r="J38" s="41"/>
      <c r="K38" s="50" t="e">
        <f t="shared" si="5"/>
        <v>#DIV/0!</v>
      </c>
      <c r="L38" s="217"/>
      <c r="M38" s="58">
        <v>44896</v>
      </c>
      <c r="N38" s="20"/>
      <c r="O38" s="41"/>
      <c r="P38" s="131"/>
      <c r="Q38" s="50" t="e">
        <f t="shared" si="6"/>
        <v>#DIV/0!</v>
      </c>
      <c r="R38" s="217"/>
      <c r="S38" s="201">
        <v>44896</v>
      </c>
      <c r="T38" s="202"/>
      <c r="U38" s="120"/>
      <c r="V38" s="203"/>
      <c r="W38" s="204" t="e">
        <f t="shared" si="7"/>
        <v>#DIV/0!</v>
      </c>
      <c r="Y38" s="40"/>
      <c r="AE38" s="40"/>
    </row>
    <row r="39" spans="1:31" ht="15.75" thickBot="1">
      <c r="A39" s="38" t="s">
        <v>18</v>
      </c>
      <c r="B39" s="39">
        <f>AVERAGE(B27:B38)</f>
        <v>4</v>
      </c>
      <c r="C39" s="28">
        <f>AVERAGE(C27:C38)</f>
        <v>39</v>
      </c>
      <c r="D39" s="28">
        <f>AVERAGE(D27:D38)</f>
        <v>149</v>
      </c>
      <c r="E39" s="29" t="e">
        <f>AVERAGE(E27:E38)</f>
        <v>#DIV/0!</v>
      </c>
      <c r="F39" s="37"/>
      <c r="G39" s="38" t="s">
        <v>18</v>
      </c>
      <c r="H39" s="95">
        <f>AVERAGE(H27:H38)</f>
        <v>5</v>
      </c>
      <c r="I39" s="96">
        <f>AVERAGE(I27:I38)</f>
        <v>32</v>
      </c>
      <c r="J39" s="115">
        <f>AVERAGE(J27:J38)</f>
        <v>70</v>
      </c>
      <c r="K39" s="200" t="e">
        <f>AVERAGE(K27:K38)</f>
        <v>#DIV/0!</v>
      </c>
      <c r="L39" s="222"/>
      <c r="M39" s="38" t="s">
        <v>18</v>
      </c>
      <c r="N39" s="39">
        <f>AVERAGE(N27:N38)</f>
        <v>5</v>
      </c>
      <c r="O39" s="28">
        <f>AVERAGE(O27:O38)</f>
        <v>13</v>
      </c>
      <c r="P39" s="36">
        <f>AVERAGE(P27:P38)</f>
        <v>82.9</v>
      </c>
      <c r="Q39" s="29" t="e">
        <f>AVERAGE(Q27:Q38)</f>
        <v>#DIV/0!</v>
      </c>
      <c r="R39" s="222"/>
      <c r="S39" s="38" t="s">
        <v>18</v>
      </c>
      <c r="T39" s="226">
        <f>AVERAGE(T27:T38)</f>
        <v>6</v>
      </c>
      <c r="U39" s="28">
        <f>AVERAGE(U27:U38)</f>
        <v>10</v>
      </c>
      <c r="V39" s="36">
        <f>AVERAGE(V27:V38)</f>
        <v>78.466666666666669</v>
      </c>
      <c r="W39" s="29" t="e">
        <f>AVERAGE(W27:W38)</f>
        <v>#DIV/0!</v>
      </c>
      <c r="X39" s="225"/>
      <c r="Y39" s="37"/>
      <c r="AE39" s="40"/>
    </row>
    <row r="40" spans="1:31">
      <c r="A40" s="231" t="s">
        <v>46</v>
      </c>
      <c r="B40" s="192"/>
      <c r="C40" s="192"/>
      <c r="D40" s="192"/>
      <c r="E40" s="40"/>
      <c r="F40" s="40"/>
      <c r="G40" s="40"/>
      <c r="H40" s="40"/>
      <c r="I40" s="40"/>
      <c r="J40" s="40"/>
      <c r="K40" s="40"/>
      <c r="L40" s="223"/>
      <c r="M40" s="40"/>
      <c r="N40" s="40"/>
      <c r="O40" s="40"/>
      <c r="P40" s="40"/>
      <c r="Q40" s="40"/>
      <c r="R40" s="223"/>
      <c r="S40" s="40"/>
      <c r="T40" s="40"/>
      <c r="U40" s="338"/>
      <c r="V40" s="338"/>
      <c r="W40" s="338"/>
      <c r="X40" s="339"/>
      <c r="Y40" s="40"/>
      <c r="Z40" s="40"/>
      <c r="AA40" s="40"/>
      <c r="AB40" s="40"/>
      <c r="AC40" s="40"/>
      <c r="AD40" s="40"/>
      <c r="AE40" s="40"/>
    </row>
    <row r="41" spans="1:31" ht="15.7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223"/>
      <c r="M41" s="40"/>
      <c r="N41" s="40"/>
      <c r="O41" s="40"/>
      <c r="P41" s="40"/>
      <c r="Q41" s="40"/>
      <c r="R41" s="223"/>
      <c r="S41" s="40"/>
      <c r="T41" s="40"/>
      <c r="U41" s="40"/>
      <c r="V41" s="40"/>
      <c r="W41" s="340"/>
      <c r="X41" s="340"/>
      <c r="Y41" s="340"/>
      <c r="Z41" s="340"/>
      <c r="AA41" s="40"/>
      <c r="AB41" s="40"/>
      <c r="AC41" s="40"/>
      <c r="AD41" s="40"/>
      <c r="AE41" s="40"/>
    </row>
    <row r="42" spans="1:31" ht="15.75">
      <c r="A42" s="342" t="s">
        <v>67</v>
      </c>
      <c r="B42" s="343"/>
      <c r="C42" s="343"/>
      <c r="D42" s="343"/>
      <c r="E42" s="344"/>
      <c r="F42" s="40"/>
      <c r="G42" s="342" t="s">
        <v>67</v>
      </c>
      <c r="H42" s="343"/>
      <c r="I42" s="343"/>
      <c r="J42" s="343"/>
      <c r="K42" s="344"/>
      <c r="L42" s="212"/>
      <c r="M42" s="342" t="s">
        <v>67</v>
      </c>
      <c r="N42" s="343"/>
      <c r="O42" s="343"/>
      <c r="P42" s="343"/>
      <c r="Q42" s="344"/>
      <c r="R42" s="212"/>
      <c r="S42" s="342" t="s">
        <v>67</v>
      </c>
      <c r="T42" s="343"/>
      <c r="U42" s="343"/>
      <c r="V42" s="343"/>
      <c r="W42" s="344"/>
      <c r="Y42" s="40"/>
      <c r="AE42" s="40"/>
    </row>
    <row r="43" spans="1:31">
      <c r="A43" s="323" t="s">
        <v>27</v>
      </c>
      <c r="B43" s="323"/>
      <c r="C43" s="323"/>
      <c r="D43" s="323"/>
      <c r="E43" s="323"/>
      <c r="F43" s="40"/>
      <c r="G43" s="323" t="s">
        <v>28</v>
      </c>
      <c r="H43" s="323"/>
      <c r="I43" s="323"/>
      <c r="J43" s="323"/>
      <c r="K43" s="323"/>
      <c r="L43" s="219"/>
      <c r="M43" s="323" t="s">
        <v>32</v>
      </c>
      <c r="N43" s="323"/>
      <c r="O43" s="323"/>
      <c r="P43" s="323"/>
      <c r="Q43" s="323"/>
      <c r="R43" s="219"/>
      <c r="S43" s="323" t="s">
        <v>35</v>
      </c>
      <c r="T43" s="323"/>
      <c r="U43" s="323"/>
      <c r="V43" s="323"/>
      <c r="W43" s="323"/>
      <c r="Y43" s="40"/>
      <c r="AE43" s="40"/>
    </row>
    <row r="44" spans="1:31" ht="15.75" thickBot="1">
      <c r="A44" s="24"/>
      <c r="B44" s="24"/>
      <c r="C44" s="24"/>
      <c r="D44" s="186"/>
      <c r="E44" s="186"/>
      <c r="F44" s="40"/>
      <c r="G44" s="24"/>
      <c r="H44" s="24"/>
      <c r="I44" s="24"/>
      <c r="J44" s="186"/>
      <c r="K44" s="186"/>
      <c r="L44" s="220"/>
      <c r="M44" s="24"/>
      <c r="N44" s="24"/>
      <c r="O44" s="24"/>
      <c r="P44" s="24"/>
      <c r="Q44" s="186"/>
      <c r="R44" s="220"/>
      <c r="S44" s="24"/>
      <c r="T44" s="24"/>
      <c r="U44" s="24"/>
      <c r="V44" s="24"/>
      <c r="W44" s="186"/>
      <c r="Y44" s="40"/>
      <c r="AE44" s="40"/>
    </row>
    <row r="45" spans="1:31" ht="15" customHeight="1">
      <c r="A45" s="349" t="s">
        <v>1</v>
      </c>
      <c r="B45" s="345" t="s">
        <v>2</v>
      </c>
      <c r="C45" s="345" t="s">
        <v>49</v>
      </c>
      <c r="D45" s="345" t="s">
        <v>44</v>
      </c>
      <c r="E45" s="347" t="s">
        <v>50</v>
      </c>
      <c r="F45" s="40"/>
      <c r="G45" s="349" t="s">
        <v>1</v>
      </c>
      <c r="H45" s="345" t="s">
        <v>2</v>
      </c>
      <c r="I45" s="345" t="s">
        <v>49</v>
      </c>
      <c r="J45" s="345" t="s">
        <v>44</v>
      </c>
      <c r="K45" s="347" t="s">
        <v>50</v>
      </c>
      <c r="L45" s="221"/>
      <c r="M45" s="349" t="s">
        <v>1</v>
      </c>
      <c r="N45" s="345" t="s">
        <v>2</v>
      </c>
      <c r="O45" s="345" t="s">
        <v>49</v>
      </c>
      <c r="P45" s="345" t="s">
        <v>44</v>
      </c>
      <c r="Q45" s="347" t="s">
        <v>50</v>
      </c>
      <c r="R45" s="221"/>
      <c r="S45" s="349" t="s">
        <v>1</v>
      </c>
      <c r="T45" s="345" t="s">
        <v>2</v>
      </c>
      <c r="U45" s="345" t="s">
        <v>49</v>
      </c>
      <c r="V45" s="345" t="s">
        <v>44</v>
      </c>
      <c r="W45" s="347" t="s">
        <v>50</v>
      </c>
      <c r="Y45" s="40"/>
      <c r="AE45" s="40"/>
    </row>
    <row r="46" spans="1:31" ht="73.5" customHeight="1" thickBot="1">
      <c r="A46" s="350"/>
      <c r="B46" s="346"/>
      <c r="C46" s="346"/>
      <c r="D46" s="346"/>
      <c r="E46" s="348"/>
      <c r="F46" s="40"/>
      <c r="G46" s="350"/>
      <c r="H46" s="346"/>
      <c r="I46" s="346"/>
      <c r="J46" s="346"/>
      <c r="K46" s="348"/>
      <c r="L46" s="221"/>
      <c r="M46" s="350"/>
      <c r="N46" s="346"/>
      <c r="O46" s="346"/>
      <c r="P46" s="346"/>
      <c r="Q46" s="348"/>
      <c r="R46" s="221"/>
      <c r="S46" s="350"/>
      <c r="T46" s="346"/>
      <c r="U46" s="346"/>
      <c r="V46" s="346"/>
      <c r="W46" s="348"/>
      <c r="Y46" s="40"/>
      <c r="AE46" s="40"/>
    </row>
    <row r="47" spans="1:31" ht="15.75" thickBot="1">
      <c r="A47" s="58">
        <v>44562</v>
      </c>
      <c r="B47" s="57">
        <v>4</v>
      </c>
      <c r="C47" s="27">
        <v>17</v>
      </c>
      <c r="D47" s="94">
        <v>33</v>
      </c>
      <c r="E47" s="46">
        <f>+D47/B47</f>
        <v>8.25</v>
      </c>
      <c r="F47" s="40"/>
      <c r="G47" s="58">
        <v>44562</v>
      </c>
      <c r="H47" s="102">
        <v>2</v>
      </c>
      <c r="I47" s="130">
        <v>4</v>
      </c>
      <c r="J47" s="131">
        <v>12.34</v>
      </c>
      <c r="K47" s="50">
        <f t="shared" ref="K47:K58" si="8">+J47/H47</f>
        <v>6.17</v>
      </c>
      <c r="L47" s="217"/>
      <c r="M47" s="58">
        <v>44562</v>
      </c>
      <c r="N47" s="102">
        <v>5</v>
      </c>
      <c r="O47" s="130">
        <v>6</v>
      </c>
      <c r="P47" s="130">
        <v>30</v>
      </c>
      <c r="Q47" s="50">
        <f t="shared" ref="Q47:Q58" si="9">+P47/N47</f>
        <v>6</v>
      </c>
      <c r="R47" s="217"/>
      <c r="S47" s="58">
        <v>44562</v>
      </c>
      <c r="T47" s="57">
        <v>3</v>
      </c>
      <c r="U47" s="110">
        <v>6</v>
      </c>
      <c r="V47" s="33">
        <v>21.5</v>
      </c>
      <c r="W47" s="46" t="e">
        <f>+#REF!/T47</f>
        <v>#REF!</v>
      </c>
      <c r="Y47" s="40"/>
      <c r="AE47" s="40"/>
    </row>
    <row r="48" spans="1:31" ht="15.75" thickBot="1">
      <c r="A48" s="58">
        <v>44593</v>
      </c>
      <c r="B48" s="20">
        <v>4</v>
      </c>
      <c r="C48" s="27">
        <v>17</v>
      </c>
      <c r="D48" s="94">
        <v>33</v>
      </c>
      <c r="E48" s="46">
        <f t="shared" ref="E48:E58" si="10">+D48/B48</f>
        <v>8.25</v>
      </c>
      <c r="F48" s="40"/>
      <c r="G48" s="58">
        <v>44593</v>
      </c>
      <c r="H48" s="19">
        <v>2</v>
      </c>
      <c r="I48" s="41">
        <v>5</v>
      </c>
      <c r="J48" s="131">
        <v>14.9</v>
      </c>
      <c r="K48" s="50">
        <f t="shared" si="8"/>
        <v>7.45</v>
      </c>
      <c r="L48" s="217"/>
      <c r="M48" s="58">
        <v>44593</v>
      </c>
      <c r="N48" s="19">
        <v>5</v>
      </c>
      <c r="O48" s="130">
        <v>6</v>
      </c>
      <c r="P48" s="130">
        <v>30</v>
      </c>
      <c r="Q48" s="50">
        <f t="shared" si="9"/>
        <v>6</v>
      </c>
      <c r="R48" s="217"/>
      <c r="S48" s="58">
        <v>44593</v>
      </c>
      <c r="T48" s="57">
        <v>3</v>
      </c>
      <c r="U48" s="214">
        <v>4</v>
      </c>
      <c r="V48" s="27">
        <v>17</v>
      </c>
      <c r="W48" s="46" t="e">
        <f>+#REF!/T48</f>
        <v>#REF!</v>
      </c>
      <c r="Y48" s="40"/>
      <c r="AE48" s="40"/>
    </row>
    <row r="49" spans="1:31" ht="15.75" thickBot="1">
      <c r="A49" s="58">
        <v>44621</v>
      </c>
      <c r="B49" s="20">
        <v>4</v>
      </c>
      <c r="C49" s="27">
        <v>17</v>
      </c>
      <c r="D49" s="94">
        <v>33</v>
      </c>
      <c r="E49" s="46">
        <f t="shared" si="10"/>
        <v>8.25</v>
      </c>
      <c r="F49" s="40"/>
      <c r="G49" s="58">
        <v>44621</v>
      </c>
      <c r="H49" s="19">
        <v>2</v>
      </c>
      <c r="I49" s="41">
        <v>4</v>
      </c>
      <c r="J49" s="131">
        <v>12.2</v>
      </c>
      <c r="K49" s="50">
        <f t="shared" si="8"/>
        <v>6.1</v>
      </c>
      <c r="L49" s="217"/>
      <c r="M49" s="58">
        <v>44621</v>
      </c>
      <c r="N49" s="19">
        <v>5</v>
      </c>
      <c r="O49" s="130">
        <v>6</v>
      </c>
      <c r="P49" s="130">
        <v>30</v>
      </c>
      <c r="Q49" s="50">
        <f t="shared" si="9"/>
        <v>6</v>
      </c>
      <c r="R49" s="217"/>
      <c r="S49" s="58">
        <v>44621</v>
      </c>
      <c r="T49" s="57">
        <v>3</v>
      </c>
      <c r="U49" s="214">
        <v>5</v>
      </c>
      <c r="V49" s="27">
        <v>19.25</v>
      </c>
      <c r="W49" s="46" t="e">
        <f>+#REF!/T49</f>
        <v>#REF!</v>
      </c>
      <c r="Y49" s="40"/>
      <c r="AE49" s="40"/>
    </row>
    <row r="50" spans="1:31" ht="15.75" thickBot="1">
      <c r="A50" s="58">
        <v>44652</v>
      </c>
      <c r="B50" s="20"/>
      <c r="C50" s="27"/>
      <c r="D50" s="94"/>
      <c r="E50" s="46" t="e">
        <f t="shared" si="10"/>
        <v>#DIV/0!</v>
      </c>
      <c r="F50" s="40"/>
      <c r="G50" s="58">
        <v>44652</v>
      </c>
      <c r="H50" s="20"/>
      <c r="I50" s="41"/>
      <c r="J50" s="131"/>
      <c r="K50" s="50" t="e">
        <f t="shared" si="8"/>
        <v>#DIV/0!</v>
      </c>
      <c r="L50" s="217"/>
      <c r="M50" s="58">
        <v>44652</v>
      </c>
      <c r="N50" s="20"/>
      <c r="O50" s="41"/>
      <c r="P50" s="41"/>
      <c r="Q50" s="50" t="e">
        <f t="shared" si="9"/>
        <v>#DIV/0!</v>
      </c>
      <c r="R50" s="217"/>
      <c r="S50" s="58">
        <v>44652</v>
      </c>
      <c r="T50" s="20"/>
      <c r="U50" s="27"/>
      <c r="V50" s="27"/>
      <c r="W50" s="46" t="e">
        <f t="shared" ref="W50:W58" si="11">+V50/T50</f>
        <v>#DIV/0!</v>
      </c>
      <c r="Y50" s="40"/>
      <c r="AE50" s="40"/>
    </row>
    <row r="51" spans="1:31" ht="15.75" thickBot="1">
      <c r="A51" s="58">
        <v>44682</v>
      </c>
      <c r="B51" s="20"/>
      <c r="C51" s="27"/>
      <c r="D51" s="94"/>
      <c r="E51" s="46" t="e">
        <f t="shared" si="10"/>
        <v>#DIV/0!</v>
      </c>
      <c r="F51" s="40"/>
      <c r="G51" s="58">
        <v>44682</v>
      </c>
      <c r="H51" s="20"/>
      <c r="I51" s="41"/>
      <c r="J51" s="131"/>
      <c r="K51" s="50" t="e">
        <f t="shared" si="8"/>
        <v>#DIV/0!</v>
      </c>
      <c r="L51" s="217"/>
      <c r="M51" s="58">
        <v>44682</v>
      </c>
      <c r="N51" s="20"/>
      <c r="O51" s="41"/>
      <c r="P51" s="41"/>
      <c r="Q51" s="50" t="e">
        <f t="shared" si="9"/>
        <v>#DIV/0!</v>
      </c>
      <c r="R51" s="217"/>
      <c r="S51" s="58">
        <v>44682</v>
      </c>
      <c r="T51" s="20"/>
      <c r="U51" s="27"/>
      <c r="V51" s="27"/>
      <c r="W51" s="46" t="e">
        <f t="shared" si="11"/>
        <v>#DIV/0!</v>
      </c>
      <c r="Y51" s="40"/>
      <c r="AE51" s="40"/>
    </row>
    <row r="52" spans="1:31" ht="15.75" thickBot="1">
      <c r="A52" s="58">
        <v>44713</v>
      </c>
      <c r="B52" s="20"/>
      <c r="C52" s="27"/>
      <c r="D52" s="94"/>
      <c r="E52" s="46" t="e">
        <f t="shared" si="10"/>
        <v>#DIV/0!</v>
      </c>
      <c r="F52" s="40"/>
      <c r="G52" s="58">
        <v>44713</v>
      </c>
      <c r="H52" s="20"/>
      <c r="I52" s="41"/>
      <c r="J52" s="131"/>
      <c r="K52" s="50" t="e">
        <f t="shared" si="8"/>
        <v>#DIV/0!</v>
      </c>
      <c r="L52" s="217"/>
      <c r="M52" s="58">
        <v>44713</v>
      </c>
      <c r="N52" s="20"/>
      <c r="O52" s="41"/>
      <c r="P52" s="41"/>
      <c r="Q52" s="50" t="e">
        <f t="shared" si="9"/>
        <v>#DIV/0!</v>
      </c>
      <c r="R52" s="217"/>
      <c r="S52" s="58">
        <v>44713</v>
      </c>
      <c r="T52" s="20"/>
      <c r="U52" s="27"/>
      <c r="V52" s="27"/>
      <c r="W52" s="46" t="e">
        <f t="shared" si="11"/>
        <v>#DIV/0!</v>
      </c>
      <c r="Y52" s="40"/>
      <c r="AE52" s="40"/>
    </row>
    <row r="53" spans="1:31" ht="15.75" thickBot="1">
      <c r="A53" s="58">
        <v>44743</v>
      </c>
      <c r="B53" s="20"/>
      <c r="C53" s="27"/>
      <c r="D53" s="94"/>
      <c r="E53" s="46" t="e">
        <f t="shared" si="10"/>
        <v>#DIV/0!</v>
      </c>
      <c r="F53" s="40"/>
      <c r="G53" s="58">
        <v>44743</v>
      </c>
      <c r="H53" s="20"/>
      <c r="I53" s="41"/>
      <c r="J53" s="131"/>
      <c r="K53" s="50" t="e">
        <f t="shared" si="8"/>
        <v>#DIV/0!</v>
      </c>
      <c r="L53" s="217"/>
      <c r="M53" s="58">
        <v>44743</v>
      </c>
      <c r="N53" s="20"/>
      <c r="O53" s="41"/>
      <c r="P53" s="41"/>
      <c r="Q53" s="50" t="e">
        <f t="shared" si="9"/>
        <v>#DIV/0!</v>
      </c>
      <c r="R53" s="217"/>
      <c r="S53" s="58">
        <v>44743</v>
      </c>
      <c r="T53" s="20"/>
      <c r="U53" s="27"/>
      <c r="V53" s="27"/>
      <c r="W53" s="46" t="e">
        <f t="shared" si="11"/>
        <v>#DIV/0!</v>
      </c>
      <c r="Y53" s="40"/>
      <c r="AE53" s="40"/>
    </row>
    <row r="54" spans="1:31" ht="15.75" thickBot="1">
      <c r="A54" s="58">
        <v>44774</v>
      </c>
      <c r="B54" s="20"/>
      <c r="C54" s="27"/>
      <c r="D54" s="94"/>
      <c r="E54" s="46" t="e">
        <f t="shared" si="10"/>
        <v>#DIV/0!</v>
      </c>
      <c r="F54" s="40"/>
      <c r="G54" s="58">
        <v>44774</v>
      </c>
      <c r="H54" s="20"/>
      <c r="I54" s="41"/>
      <c r="J54" s="131"/>
      <c r="K54" s="50" t="e">
        <f t="shared" si="8"/>
        <v>#DIV/0!</v>
      </c>
      <c r="L54" s="217"/>
      <c r="M54" s="58">
        <v>44774</v>
      </c>
      <c r="N54" s="20"/>
      <c r="O54" s="41"/>
      <c r="P54" s="41"/>
      <c r="Q54" s="50" t="e">
        <f t="shared" si="9"/>
        <v>#DIV/0!</v>
      </c>
      <c r="R54" s="217"/>
      <c r="S54" s="58">
        <v>44774</v>
      </c>
      <c r="T54" s="20"/>
      <c r="U54" s="27"/>
      <c r="V54" s="27"/>
      <c r="W54" s="46" t="e">
        <f t="shared" si="11"/>
        <v>#DIV/0!</v>
      </c>
      <c r="Y54" s="40"/>
      <c r="AE54" s="40"/>
    </row>
    <row r="55" spans="1:31" ht="15.75" thickBot="1">
      <c r="A55" s="58">
        <v>44805</v>
      </c>
      <c r="B55" s="20"/>
      <c r="C55" s="27"/>
      <c r="D55" s="94"/>
      <c r="E55" s="46" t="e">
        <f t="shared" si="10"/>
        <v>#DIV/0!</v>
      </c>
      <c r="F55" s="40"/>
      <c r="G55" s="58">
        <v>44805</v>
      </c>
      <c r="H55" s="20"/>
      <c r="I55" s="41"/>
      <c r="J55" s="131"/>
      <c r="K55" s="50" t="e">
        <f t="shared" si="8"/>
        <v>#DIV/0!</v>
      </c>
      <c r="L55" s="217"/>
      <c r="M55" s="58">
        <v>44805</v>
      </c>
      <c r="N55" s="20"/>
      <c r="O55" s="41"/>
      <c r="P55" s="41"/>
      <c r="Q55" s="50" t="e">
        <f t="shared" si="9"/>
        <v>#DIV/0!</v>
      </c>
      <c r="R55" s="217"/>
      <c r="S55" s="58">
        <v>44805</v>
      </c>
      <c r="T55" s="20"/>
      <c r="U55" s="27"/>
      <c r="V55" s="27"/>
      <c r="W55" s="46" t="e">
        <f t="shared" si="11"/>
        <v>#DIV/0!</v>
      </c>
      <c r="Y55" s="40"/>
      <c r="AE55" s="40"/>
    </row>
    <row r="56" spans="1:31" ht="15.75" thickBot="1">
      <c r="A56" s="58">
        <v>44835</v>
      </c>
      <c r="B56" s="20"/>
      <c r="C56" s="27"/>
      <c r="D56" s="94"/>
      <c r="E56" s="46" t="e">
        <f t="shared" si="10"/>
        <v>#DIV/0!</v>
      </c>
      <c r="F56" s="40"/>
      <c r="G56" s="58">
        <v>44835</v>
      </c>
      <c r="H56" s="20"/>
      <c r="I56" s="41"/>
      <c r="J56" s="131"/>
      <c r="K56" s="50" t="e">
        <f t="shared" si="8"/>
        <v>#DIV/0!</v>
      </c>
      <c r="L56" s="217"/>
      <c r="M56" s="58">
        <v>44835</v>
      </c>
      <c r="N56" s="20"/>
      <c r="O56" s="41"/>
      <c r="P56" s="41"/>
      <c r="Q56" s="50" t="e">
        <f t="shared" si="9"/>
        <v>#DIV/0!</v>
      </c>
      <c r="R56" s="217"/>
      <c r="S56" s="58">
        <v>44835</v>
      </c>
      <c r="T56" s="20"/>
      <c r="U56" s="27"/>
      <c r="V56" s="27"/>
      <c r="W56" s="46" t="e">
        <f t="shared" si="11"/>
        <v>#DIV/0!</v>
      </c>
      <c r="Y56" s="40"/>
      <c r="AE56" s="40"/>
    </row>
    <row r="57" spans="1:31" ht="15.75" thickBot="1">
      <c r="A57" s="58">
        <v>44866</v>
      </c>
      <c r="B57" s="20"/>
      <c r="C57" s="27"/>
      <c r="D57" s="94"/>
      <c r="E57" s="46" t="e">
        <f t="shared" si="10"/>
        <v>#DIV/0!</v>
      </c>
      <c r="F57" s="40"/>
      <c r="G57" s="58">
        <v>44866</v>
      </c>
      <c r="H57" s="20"/>
      <c r="I57" s="41"/>
      <c r="J57" s="131"/>
      <c r="K57" s="50" t="e">
        <f t="shared" si="8"/>
        <v>#DIV/0!</v>
      </c>
      <c r="L57" s="217"/>
      <c r="M57" s="58">
        <v>44866</v>
      </c>
      <c r="N57" s="20"/>
      <c r="O57" s="41"/>
      <c r="P57" s="41"/>
      <c r="Q57" s="50" t="e">
        <f t="shared" si="9"/>
        <v>#DIV/0!</v>
      </c>
      <c r="R57" s="217"/>
      <c r="S57" s="58">
        <v>44866</v>
      </c>
      <c r="T57" s="20"/>
      <c r="U57" s="27"/>
      <c r="V57" s="27"/>
      <c r="W57" s="46" t="e">
        <f t="shared" si="11"/>
        <v>#DIV/0!</v>
      </c>
      <c r="Y57" s="40"/>
      <c r="AE57" s="40"/>
    </row>
    <row r="58" spans="1:31" ht="15.75" thickBot="1">
      <c r="A58" s="201">
        <v>44896</v>
      </c>
      <c r="B58" s="202"/>
      <c r="C58" s="42"/>
      <c r="D58" s="208"/>
      <c r="E58" s="197" t="e">
        <f t="shared" si="10"/>
        <v>#DIV/0!</v>
      </c>
      <c r="F58" s="40"/>
      <c r="G58" s="58">
        <v>44896</v>
      </c>
      <c r="H58" s="20"/>
      <c r="I58" s="41"/>
      <c r="J58" s="131"/>
      <c r="K58" s="50" t="e">
        <f t="shared" si="8"/>
        <v>#DIV/0!</v>
      </c>
      <c r="L58" s="217"/>
      <c r="M58" s="58">
        <v>44896</v>
      </c>
      <c r="N58" s="20"/>
      <c r="O58" s="41"/>
      <c r="P58" s="41"/>
      <c r="Q58" s="50" t="e">
        <f t="shared" si="9"/>
        <v>#DIV/0!</v>
      </c>
      <c r="R58" s="217"/>
      <c r="S58" s="201">
        <v>44896</v>
      </c>
      <c r="T58" s="202"/>
      <c r="U58" s="42"/>
      <c r="V58" s="42"/>
      <c r="W58" s="197" t="e">
        <f t="shared" si="11"/>
        <v>#DIV/0!</v>
      </c>
      <c r="Y58" s="40"/>
      <c r="AE58" s="40"/>
    </row>
    <row r="59" spans="1:31" ht="15.75" thickBot="1">
      <c r="A59" s="38" t="s">
        <v>18</v>
      </c>
      <c r="B59" s="39">
        <f>AVERAGE(B47:B58)</f>
        <v>4</v>
      </c>
      <c r="C59" s="28">
        <f>AVERAGE(C47:C58)</f>
        <v>17</v>
      </c>
      <c r="D59" s="28">
        <f>AVERAGE(D47:D58)</f>
        <v>33</v>
      </c>
      <c r="E59" s="29" t="e">
        <f>AVERAGE(E47:E58)</f>
        <v>#DIV/0!</v>
      </c>
      <c r="F59" s="37"/>
      <c r="G59" s="38" t="s">
        <v>18</v>
      </c>
      <c r="H59" s="39">
        <f>AVERAGE(H47:H58)</f>
        <v>2</v>
      </c>
      <c r="I59" s="28">
        <f>AVERAGE(I47:I58)</f>
        <v>4.333333333333333</v>
      </c>
      <c r="J59" s="36">
        <f>AVERAGE(J47:J58)</f>
        <v>13.146666666666667</v>
      </c>
      <c r="K59" s="38" t="e">
        <f>AVERAGE(K47:K58)</f>
        <v>#DIV/0!</v>
      </c>
      <c r="L59" s="222"/>
      <c r="M59" s="93" t="s">
        <v>18</v>
      </c>
      <c r="N59" s="39">
        <f>AVERAGE(N47:N58)</f>
        <v>5</v>
      </c>
      <c r="O59" s="28">
        <f>AVERAGE(O47:O58)</f>
        <v>6</v>
      </c>
      <c r="P59" s="28">
        <f>AVERAGE(P47:P58)</f>
        <v>30</v>
      </c>
      <c r="Q59" s="29" t="e">
        <f>AVERAGE(Q47:Q58)</f>
        <v>#DIV/0!</v>
      </c>
      <c r="R59" s="222"/>
      <c r="S59" s="93" t="s">
        <v>18</v>
      </c>
      <c r="T59" s="39">
        <f>AVERAGE(T47:T58)</f>
        <v>3</v>
      </c>
      <c r="U59" s="28">
        <f>AVERAGE(U47:U58)</f>
        <v>5</v>
      </c>
      <c r="V59" s="28">
        <f>AVERAGE(V47:V58)</f>
        <v>19.25</v>
      </c>
      <c r="W59" s="29" t="e">
        <f>AVERAGE(W47:W58)</f>
        <v>#REF!</v>
      </c>
      <c r="Y59" s="37"/>
      <c r="AE59" s="40"/>
    </row>
    <row r="60" spans="1:3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223"/>
      <c r="M60" s="40"/>
      <c r="N60" s="40"/>
      <c r="O60" s="40"/>
      <c r="P60" s="40"/>
      <c r="Q60" s="40"/>
      <c r="R60" s="223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pans="1:3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223"/>
      <c r="M61" s="40"/>
      <c r="N61" s="40"/>
      <c r="O61" s="40"/>
      <c r="P61" s="40"/>
      <c r="Q61" s="40"/>
      <c r="R61" s="223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pans="1:31" ht="15.75">
      <c r="A62" s="342" t="s">
        <v>67</v>
      </c>
      <c r="B62" s="343"/>
      <c r="C62" s="343"/>
      <c r="D62" s="343"/>
      <c r="E62" s="344"/>
      <c r="F62" s="40"/>
      <c r="G62" s="342" t="s">
        <v>67</v>
      </c>
      <c r="H62" s="343"/>
      <c r="I62" s="343"/>
      <c r="J62" s="343"/>
      <c r="K62" s="344"/>
      <c r="L62" s="212"/>
      <c r="M62" s="342" t="s">
        <v>67</v>
      </c>
      <c r="N62" s="343"/>
      <c r="O62" s="343"/>
      <c r="P62" s="343"/>
      <c r="Q62" s="344"/>
      <c r="R62" s="212"/>
      <c r="S62" s="342" t="s">
        <v>67</v>
      </c>
      <c r="T62" s="343"/>
      <c r="U62" s="343"/>
      <c r="V62" s="343"/>
      <c r="W62" s="344"/>
      <c r="Y62" s="40"/>
      <c r="AE62" s="40"/>
    </row>
    <row r="63" spans="1:31">
      <c r="A63" s="323" t="s">
        <v>38</v>
      </c>
      <c r="B63" s="323"/>
      <c r="C63" s="323"/>
      <c r="D63" s="323"/>
      <c r="E63" s="323"/>
      <c r="F63" s="40"/>
      <c r="G63" s="323" t="s">
        <v>39</v>
      </c>
      <c r="H63" s="323"/>
      <c r="I63" s="323"/>
      <c r="J63" s="323"/>
      <c r="K63" s="323"/>
      <c r="L63" s="219"/>
      <c r="M63" s="323" t="s">
        <v>40</v>
      </c>
      <c r="N63" s="323"/>
      <c r="O63" s="323"/>
      <c r="P63" s="323"/>
      <c r="Q63" s="323"/>
      <c r="R63" s="219"/>
      <c r="S63" s="323" t="s">
        <v>36</v>
      </c>
      <c r="T63" s="323"/>
      <c r="U63" s="323"/>
      <c r="V63" s="323"/>
      <c r="W63" s="323"/>
      <c r="Y63" s="40"/>
      <c r="AE63" s="40"/>
    </row>
    <row r="64" spans="1:31" ht="15.75" thickBot="1">
      <c r="A64" s="24"/>
      <c r="B64" s="24"/>
      <c r="C64" s="24"/>
      <c r="D64" s="24"/>
      <c r="E64" s="186"/>
      <c r="F64" s="40"/>
      <c r="G64" s="24"/>
      <c r="H64" s="24"/>
      <c r="I64" s="24"/>
      <c r="J64" s="24"/>
      <c r="K64" s="186"/>
      <c r="L64" s="220"/>
      <c r="M64" s="24"/>
      <c r="N64" s="24"/>
      <c r="O64" s="24"/>
      <c r="P64" s="24"/>
      <c r="Q64" s="186"/>
      <c r="R64" s="220"/>
      <c r="S64" s="24"/>
      <c r="T64" s="24"/>
      <c r="U64" s="24"/>
      <c r="V64" s="186"/>
      <c r="W64" s="186"/>
      <c r="Y64" s="40"/>
      <c r="AE64" s="40"/>
    </row>
    <row r="65" spans="1:31" ht="15" customHeight="1">
      <c r="A65" s="349" t="s">
        <v>1</v>
      </c>
      <c r="B65" s="345" t="s">
        <v>2</v>
      </c>
      <c r="C65" s="345" t="s">
        <v>49</v>
      </c>
      <c r="D65" s="345" t="s">
        <v>44</v>
      </c>
      <c r="E65" s="347" t="s">
        <v>50</v>
      </c>
      <c r="F65" s="40"/>
      <c r="G65" s="349" t="s">
        <v>1</v>
      </c>
      <c r="H65" s="345" t="s">
        <v>2</v>
      </c>
      <c r="I65" s="345" t="s">
        <v>49</v>
      </c>
      <c r="J65" s="345" t="s">
        <v>44</v>
      </c>
      <c r="K65" s="347" t="s">
        <v>50</v>
      </c>
      <c r="L65" s="221"/>
      <c r="M65" s="349" t="s">
        <v>1</v>
      </c>
      <c r="N65" s="345" t="s">
        <v>2</v>
      </c>
      <c r="O65" s="345" t="s">
        <v>49</v>
      </c>
      <c r="P65" s="345" t="s">
        <v>44</v>
      </c>
      <c r="Q65" s="347" t="s">
        <v>50</v>
      </c>
      <c r="R65" s="221"/>
      <c r="S65" s="349" t="s">
        <v>1</v>
      </c>
      <c r="T65" s="345" t="s">
        <v>2</v>
      </c>
      <c r="U65" s="345" t="s">
        <v>49</v>
      </c>
      <c r="V65" s="345" t="s">
        <v>44</v>
      </c>
      <c r="W65" s="347" t="s">
        <v>50</v>
      </c>
      <c r="Y65" s="40"/>
      <c r="AE65" s="40"/>
    </row>
    <row r="66" spans="1:31" ht="68.25" customHeight="1" thickBot="1">
      <c r="A66" s="350"/>
      <c r="B66" s="346"/>
      <c r="C66" s="346"/>
      <c r="D66" s="346"/>
      <c r="E66" s="348"/>
      <c r="F66" s="40"/>
      <c r="G66" s="350"/>
      <c r="H66" s="346"/>
      <c r="I66" s="346"/>
      <c r="J66" s="346"/>
      <c r="K66" s="348"/>
      <c r="L66" s="221"/>
      <c r="M66" s="350"/>
      <c r="N66" s="346"/>
      <c r="O66" s="346"/>
      <c r="P66" s="346"/>
      <c r="Q66" s="348"/>
      <c r="R66" s="221"/>
      <c r="S66" s="350"/>
      <c r="T66" s="346"/>
      <c r="U66" s="346"/>
      <c r="V66" s="346"/>
      <c r="W66" s="348"/>
      <c r="Y66" s="40"/>
      <c r="AE66" s="40"/>
    </row>
    <row r="67" spans="1:31" ht="15.75" thickBot="1">
      <c r="A67" s="58">
        <v>44562</v>
      </c>
      <c r="B67" s="57">
        <v>6</v>
      </c>
      <c r="C67" s="33">
        <v>15</v>
      </c>
      <c r="D67" s="33">
        <v>96</v>
      </c>
      <c r="E67" s="46">
        <f>+D67/B67</f>
        <v>16</v>
      </c>
      <c r="F67" s="40"/>
      <c r="G67" s="58">
        <v>44562</v>
      </c>
      <c r="H67" s="57">
        <v>5</v>
      </c>
      <c r="I67" s="41">
        <v>7</v>
      </c>
      <c r="J67" s="131">
        <v>31.6</v>
      </c>
      <c r="K67" s="46">
        <f t="shared" ref="K67:K78" si="12">+J67/H67</f>
        <v>6.32</v>
      </c>
      <c r="L67" s="217"/>
      <c r="M67" s="227">
        <v>44562</v>
      </c>
      <c r="N67" s="102">
        <v>6</v>
      </c>
      <c r="O67" s="230"/>
      <c r="P67" s="241"/>
      <c r="Q67" s="50" t="e">
        <f>+#REF!/N67</f>
        <v>#REF!</v>
      </c>
      <c r="R67" s="217"/>
      <c r="S67" s="58">
        <v>44562</v>
      </c>
      <c r="T67" s="57">
        <v>5</v>
      </c>
      <c r="U67" s="33"/>
      <c r="V67" s="131"/>
      <c r="W67" s="46">
        <f>+V67/T67</f>
        <v>0</v>
      </c>
      <c r="Y67" s="40"/>
      <c r="AE67" s="40"/>
    </row>
    <row r="68" spans="1:31" ht="15.75" thickBot="1">
      <c r="A68" s="58">
        <v>44593</v>
      </c>
      <c r="B68" s="20">
        <v>6</v>
      </c>
      <c r="C68" s="27">
        <v>14</v>
      </c>
      <c r="D68" s="27">
        <v>89.9</v>
      </c>
      <c r="E68" s="46">
        <f t="shared" ref="E68:E78" si="13">+D68/B68</f>
        <v>14.983333333333334</v>
      </c>
      <c r="F68" s="40"/>
      <c r="G68" s="58">
        <v>44593</v>
      </c>
      <c r="H68" s="20">
        <v>5</v>
      </c>
      <c r="I68" s="41">
        <v>13</v>
      </c>
      <c r="J68" s="131">
        <v>72.08</v>
      </c>
      <c r="K68" s="46">
        <f t="shared" si="12"/>
        <v>14.416</v>
      </c>
      <c r="L68" s="217"/>
      <c r="M68" s="58">
        <v>44593</v>
      </c>
      <c r="N68" s="19">
        <v>6</v>
      </c>
      <c r="O68" s="214"/>
      <c r="Q68" s="50" t="e">
        <f>+#REF!/N68</f>
        <v>#REF!</v>
      </c>
      <c r="R68" s="217"/>
      <c r="S68" s="58">
        <v>44593</v>
      </c>
      <c r="T68" s="20">
        <v>5</v>
      </c>
      <c r="U68" s="33"/>
      <c r="V68" s="94"/>
      <c r="W68" s="46">
        <f t="shared" ref="W68:W78" si="14">+V68/T68</f>
        <v>0</v>
      </c>
      <c r="Y68" s="40"/>
      <c r="AE68" s="40"/>
    </row>
    <row r="69" spans="1:31" ht="15.75" thickBot="1">
      <c r="A69" s="58">
        <v>44621</v>
      </c>
      <c r="B69" s="20">
        <v>6</v>
      </c>
      <c r="C69" s="27">
        <v>13</v>
      </c>
      <c r="D69" s="27">
        <v>83.9</v>
      </c>
      <c r="E69" s="46">
        <f t="shared" si="13"/>
        <v>13.983333333333334</v>
      </c>
      <c r="F69" s="40"/>
      <c r="G69" s="58">
        <v>44621</v>
      </c>
      <c r="H69" s="20">
        <v>5</v>
      </c>
      <c r="I69" s="27">
        <v>14</v>
      </c>
      <c r="J69" s="27">
        <v>60.1</v>
      </c>
      <c r="K69" s="46">
        <f t="shared" si="12"/>
        <v>12.02</v>
      </c>
      <c r="L69" s="217"/>
      <c r="M69" s="58">
        <v>44621</v>
      </c>
      <c r="N69" s="19">
        <v>6</v>
      </c>
      <c r="O69" s="27"/>
      <c r="P69" s="27"/>
      <c r="Q69" s="50" t="e">
        <f>+#REF!/N69</f>
        <v>#REF!</v>
      </c>
      <c r="R69" s="217"/>
      <c r="S69" s="58">
        <v>44621</v>
      </c>
      <c r="T69" s="20">
        <v>5</v>
      </c>
      <c r="U69" s="33"/>
      <c r="V69" s="94"/>
      <c r="W69" s="46">
        <f t="shared" si="14"/>
        <v>0</v>
      </c>
      <c r="Y69" s="40"/>
      <c r="AE69" s="40"/>
    </row>
    <row r="70" spans="1:31" ht="15.75" thickBot="1">
      <c r="A70" s="58">
        <v>44652</v>
      </c>
      <c r="B70" s="20"/>
      <c r="C70" s="27"/>
      <c r="D70" s="27"/>
      <c r="E70" s="46" t="e">
        <f t="shared" si="13"/>
        <v>#DIV/0!</v>
      </c>
      <c r="F70" s="40"/>
      <c r="G70" s="58">
        <v>44652</v>
      </c>
      <c r="H70" s="20"/>
      <c r="I70" s="27"/>
      <c r="J70" s="27"/>
      <c r="K70" s="46" t="e">
        <f t="shared" si="12"/>
        <v>#DIV/0!</v>
      </c>
      <c r="L70" s="217"/>
      <c r="M70" s="58">
        <v>44652</v>
      </c>
      <c r="N70" s="20"/>
      <c r="O70" s="27"/>
      <c r="P70" s="41"/>
      <c r="Q70" s="50" t="e">
        <f t="shared" ref="Q70:Q78" si="15">+P70/N70</f>
        <v>#DIV/0!</v>
      </c>
      <c r="R70" s="217"/>
      <c r="S70" s="58">
        <v>44652</v>
      </c>
      <c r="T70" s="20"/>
      <c r="U70" s="33"/>
      <c r="V70" s="94"/>
      <c r="W70" s="46" t="e">
        <f t="shared" si="14"/>
        <v>#DIV/0!</v>
      </c>
      <c r="Y70" s="40"/>
      <c r="AE70" s="40"/>
    </row>
    <row r="71" spans="1:31" ht="15.75" thickBot="1">
      <c r="A71" s="58">
        <v>44682</v>
      </c>
      <c r="B71" s="20"/>
      <c r="C71" s="27"/>
      <c r="D71" s="27"/>
      <c r="E71" s="46" t="e">
        <f t="shared" si="13"/>
        <v>#DIV/0!</v>
      </c>
      <c r="F71" s="40"/>
      <c r="G71" s="58">
        <v>44682</v>
      </c>
      <c r="H71" s="20"/>
      <c r="I71" s="27"/>
      <c r="J71" s="27"/>
      <c r="K71" s="46" t="e">
        <f t="shared" si="12"/>
        <v>#DIV/0!</v>
      </c>
      <c r="L71" s="217"/>
      <c r="M71" s="58">
        <v>44682</v>
      </c>
      <c r="N71" s="20"/>
      <c r="O71" s="27"/>
      <c r="P71" s="41"/>
      <c r="Q71" s="50" t="e">
        <f t="shared" si="15"/>
        <v>#DIV/0!</v>
      </c>
      <c r="R71" s="217"/>
      <c r="S71" s="58">
        <v>44682</v>
      </c>
      <c r="T71" s="20"/>
      <c r="U71" s="33"/>
      <c r="V71" s="94"/>
      <c r="W71" s="46" t="e">
        <f t="shared" si="14"/>
        <v>#DIV/0!</v>
      </c>
      <c r="Y71" s="40"/>
      <c r="AE71" s="40"/>
    </row>
    <row r="72" spans="1:31" ht="15.75" thickBot="1">
      <c r="A72" s="58">
        <v>44713</v>
      </c>
      <c r="B72" s="20"/>
      <c r="C72" s="27"/>
      <c r="D72" s="27"/>
      <c r="E72" s="46" t="e">
        <f t="shared" si="13"/>
        <v>#DIV/0!</v>
      </c>
      <c r="F72" s="40"/>
      <c r="G72" s="58">
        <v>44713</v>
      </c>
      <c r="H72" s="20"/>
      <c r="I72" s="27"/>
      <c r="J72" s="27"/>
      <c r="K72" s="46" t="e">
        <f t="shared" si="12"/>
        <v>#DIV/0!</v>
      </c>
      <c r="L72" s="217"/>
      <c r="M72" s="58">
        <v>44713</v>
      </c>
      <c r="N72" s="20"/>
      <c r="O72" s="27"/>
      <c r="P72" s="41"/>
      <c r="Q72" s="50" t="e">
        <f t="shared" si="15"/>
        <v>#DIV/0!</v>
      </c>
      <c r="R72" s="217"/>
      <c r="S72" s="58">
        <v>44713</v>
      </c>
      <c r="T72" s="20"/>
      <c r="U72" s="33"/>
      <c r="V72" s="94"/>
      <c r="W72" s="46" t="e">
        <f t="shared" si="14"/>
        <v>#DIV/0!</v>
      </c>
      <c r="Y72" s="40"/>
      <c r="AE72" s="40"/>
    </row>
    <row r="73" spans="1:31" ht="15.75" thickBot="1">
      <c r="A73" s="58">
        <v>44743</v>
      </c>
      <c r="B73" s="20"/>
      <c r="C73" s="27"/>
      <c r="D73" s="27"/>
      <c r="E73" s="46" t="e">
        <f t="shared" si="13"/>
        <v>#DIV/0!</v>
      </c>
      <c r="F73" s="40"/>
      <c r="G73" s="58">
        <v>44743</v>
      </c>
      <c r="H73" s="20"/>
      <c r="I73" s="27"/>
      <c r="J73" s="27"/>
      <c r="K73" s="46" t="e">
        <f t="shared" si="12"/>
        <v>#DIV/0!</v>
      </c>
      <c r="L73" s="217"/>
      <c r="M73" s="58">
        <v>44743</v>
      </c>
      <c r="N73" s="20"/>
      <c r="O73" s="27"/>
      <c r="P73" s="41"/>
      <c r="Q73" s="50" t="e">
        <f t="shared" si="15"/>
        <v>#DIV/0!</v>
      </c>
      <c r="R73" s="217"/>
      <c r="S73" s="58">
        <v>44743</v>
      </c>
      <c r="T73" s="20"/>
      <c r="U73" s="33"/>
      <c r="V73" s="94"/>
      <c r="W73" s="46" t="e">
        <f t="shared" si="14"/>
        <v>#DIV/0!</v>
      </c>
      <c r="Y73" s="40"/>
      <c r="AE73" s="40"/>
    </row>
    <row r="74" spans="1:31" ht="15.75" thickBot="1">
      <c r="A74" s="58">
        <v>44774</v>
      </c>
      <c r="B74" s="20"/>
      <c r="C74" s="27"/>
      <c r="D74" s="27"/>
      <c r="E74" s="46" t="e">
        <f t="shared" si="13"/>
        <v>#DIV/0!</v>
      </c>
      <c r="F74" s="40"/>
      <c r="G74" s="58">
        <v>44774</v>
      </c>
      <c r="H74" s="20"/>
      <c r="I74" s="27"/>
      <c r="J74" s="27"/>
      <c r="K74" s="46" t="e">
        <f t="shared" si="12"/>
        <v>#DIV/0!</v>
      </c>
      <c r="L74" s="217"/>
      <c r="M74" s="58">
        <v>44774</v>
      </c>
      <c r="N74" s="20"/>
      <c r="O74" s="27"/>
      <c r="P74" s="41"/>
      <c r="Q74" s="50" t="e">
        <f t="shared" si="15"/>
        <v>#DIV/0!</v>
      </c>
      <c r="R74" s="217"/>
      <c r="S74" s="58">
        <v>44774</v>
      </c>
      <c r="T74" s="20"/>
      <c r="U74" s="33"/>
      <c r="V74" s="94"/>
      <c r="W74" s="46" t="e">
        <f t="shared" si="14"/>
        <v>#DIV/0!</v>
      </c>
      <c r="Y74" s="40"/>
      <c r="AE74" s="40"/>
    </row>
    <row r="75" spans="1:31" ht="15.75" thickBot="1">
      <c r="A75" s="58">
        <v>44805</v>
      </c>
      <c r="B75" s="20"/>
      <c r="C75" s="27"/>
      <c r="D75" s="27"/>
      <c r="E75" s="46" t="e">
        <f t="shared" si="13"/>
        <v>#DIV/0!</v>
      </c>
      <c r="F75" s="40"/>
      <c r="G75" s="58">
        <v>44805</v>
      </c>
      <c r="H75" s="20"/>
      <c r="I75" s="27"/>
      <c r="J75" s="27"/>
      <c r="K75" s="46" t="e">
        <f t="shared" si="12"/>
        <v>#DIV/0!</v>
      </c>
      <c r="L75" s="217"/>
      <c r="M75" s="58">
        <v>44805</v>
      </c>
      <c r="N75" s="20"/>
      <c r="O75" s="27"/>
      <c r="P75" s="41"/>
      <c r="Q75" s="50" t="e">
        <f t="shared" si="15"/>
        <v>#DIV/0!</v>
      </c>
      <c r="R75" s="217"/>
      <c r="S75" s="58">
        <v>44805</v>
      </c>
      <c r="T75" s="20"/>
      <c r="U75" s="33"/>
      <c r="V75" s="94"/>
      <c r="W75" s="46" t="e">
        <f t="shared" si="14"/>
        <v>#DIV/0!</v>
      </c>
      <c r="Y75" s="40"/>
      <c r="AE75" s="40"/>
    </row>
    <row r="76" spans="1:31" ht="15.75" thickBot="1">
      <c r="A76" s="58">
        <v>44835</v>
      </c>
      <c r="B76" s="20"/>
      <c r="C76" s="27"/>
      <c r="D76" s="27"/>
      <c r="E76" s="46" t="e">
        <f t="shared" si="13"/>
        <v>#DIV/0!</v>
      </c>
      <c r="F76" s="40"/>
      <c r="G76" s="58">
        <v>44835</v>
      </c>
      <c r="H76" s="20"/>
      <c r="I76" s="27"/>
      <c r="J76" s="27"/>
      <c r="K76" s="46" t="e">
        <f t="shared" si="12"/>
        <v>#DIV/0!</v>
      </c>
      <c r="L76" s="217"/>
      <c r="M76" s="58">
        <v>44835</v>
      </c>
      <c r="N76" s="20"/>
      <c r="O76" s="27"/>
      <c r="P76" s="41"/>
      <c r="Q76" s="50" t="e">
        <f t="shared" si="15"/>
        <v>#DIV/0!</v>
      </c>
      <c r="R76" s="217"/>
      <c r="S76" s="58">
        <v>44835</v>
      </c>
      <c r="T76" s="20"/>
      <c r="U76" s="33"/>
      <c r="V76" s="94"/>
      <c r="W76" s="46" t="e">
        <f t="shared" si="14"/>
        <v>#DIV/0!</v>
      </c>
      <c r="Y76" s="40"/>
      <c r="AE76" s="40"/>
    </row>
    <row r="77" spans="1:31" ht="15.75" thickBot="1">
      <c r="A77" s="58">
        <v>44866</v>
      </c>
      <c r="B77" s="20"/>
      <c r="C77" s="27"/>
      <c r="D77" s="27"/>
      <c r="E77" s="46" t="e">
        <f t="shared" si="13"/>
        <v>#DIV/0!</v>
      </c>
      <c r="F77" s="40"/>
      <c r="G77" s="58">
        <v>44866</v>
      </c>
      <c r="H77" s="20"/>
      <c r="I77" s="27"/>
      <c r="J77" s="27"/>
      <c r="K77" s="46" t="e">
        <f t="shared" si="12"/>
        <v>#DIV/0!</v>
      </c>
      <c r="L77" s="217"/>
      <c r="M77" s="58">
        <v>44866</v>
      </c>
      <c r="N77" s="20"/>
      <c r="O77" s="27"/>
      <c r="P77" s="41"/>
      <c r="Q77" s="50" t="e">
        <f t="shared" si="15"/>
        <v>#DIV/0!</v>
      </c>
      <c r="R77" s="217"/>
      <c r="S77" s="58">
        <v>44866</v>
      </c>
      <c r="T77" s="20"/>
      <c r="U77" s="33"/>
      <c r="V77" s="94"/>
      <c r="W77" s="46" t="e">
        <f t="shared" si="14"/>
        <v>#DIV/0!</v>
      </c>
      <c r="Y77" s="40"/>
      <c r="AE77" s="40"/>
    </row>
    <row r="78" spans="1:31" ht="15.75" thickBot="1">
      <c r="A78" s="201">
        <v>44896</v>
      </c>
      <c r="B78" s="202"/>
      <c r="C78" s="42"/>
      <c r="D78" s="42"/>
      <c r="E78" s="197" t="e">
        <f t="shared" si="13"/>
        <v>#DIV/0!</v>
      </c>
      <c r="F78" s="40"/>
      <c r="G78" s="201">
        <v>44896</v>
      </c>
      <c r="H78" s="202"/>
      <c r="I78" s="42"/>
      <c r="J78" s="42"/>
      <c r="K78" s="197" t="e">
        <f t="shared" si="12"/>
        <v>#DIV/0!</v>
      </c>
      <c r="L78" s="217"/>
      <c r="M78" s="201">
        <v>44896</v>
      </c>
      <c r="N78" s="202"/>
      <c r="O78" s="42"/>
      <c r="P78" s="205"/>
      <c r="Q78" s="204" t="e">
        <f t="shared" si="15"/>
        <v>#DIV/0!</v>
      </c>
      <c r="R78" s="217"/>
      <c r="S78" s="201">
        <v>44896</v>
      </c>
      <c r="T78" s="202"/>
      <c r="U78" s="210"/>
      <c r="V78" s="208"/>
      <c r="W78" s="197" t="e">
        <f t="shared" si="14"/>
        <v>#DIV/0!</v>
      </c>
      <c r="Y78" s="40"/>
      <c r="AE78" s="40"/>
    </row>
    <row r="79" spans="1:31" ht="15.75" thickBot="1">
      <c r="A79" s="38" t="s">
        <v>18</v>
      </c>
      <c r="B79" s="39">
        <f>AVERAGE(B67:B78)</f>
        <v>6</v>
      </c>
      <c r="C79" s="28">
        <f>AVERAGE(C67:C78)</f>
        <v>14</v>
      </c>
      <c r="D79" s="36">
        <f>AVERAGE(D67:D78)</f>
        <v>89.933333333333337</v>
      </c>
      <c r="E79" s="29" t="e">
        <f>AVERAGE(E67:E78)</f>
        <v>#DIV/0!</v>
      </c>
      <c r="F79" s="40"/>
      <c r="G79" s="38" t="s">
        <v>18</v>
      </c>
      <c r="H79" s="39">
        <f>AVERAGE(H67:H78)</f>
        <v>5</v>
      </c>
      <c r="I79" s="28">
        <f>AVERAGE(I67:I78)</f>
        <v>11.333333333333334</v>
      </c>
      <c r="J79" s="36">
        <f>AVERAGE(J67:J78)</f>
        <v>54.593333333333334</v>
      </c>
      <c r="K79" s="29" t="e">
        <f>AVERAGE(K67:K78)</f>
        <v>#DIV/0!</v>
      </c>
      <c r="L79" s="222"/>
      <c r="M79" s="38" t="s">
        <v>18</v>
      </c>
      <c r="N79" s="39">
        <f>AVERAGE(N67:N78)</f>
        <v>6</v>
      </c>
      <c r="O79" s="28" t="e">
        <f>AVERAGE(O67:O78)</f>
        <v>#DIV/0!</v>
      </c>
      <c r="P79" s="28" t="e">
        <f>AVERAGE(P67:P78)</f>
        <v>#DIV/0!</v>
      </c>
      <c r="Q79" s="29" t="e">
        <f>AVERAGE(Q67:Q78)</f>
        <v>#REF!</v>
      </c>
      <c r="R79" s="222"/>
      <c r="S79" s="38" t="s">
        <v>18</v>
      </c>
      <c r="T79" s="39">
        <f>AVERAGE(T67:T78)</f>
        <v>5</v>
      </c>
      <c r="U79" s="39" t="e">
        <f t="shared" ref="U79:W79" si="16">AVERAGE(U67:U78)</f>
        <v>#DIV/0!</v>
      </c>
      <c r="V79" s="39" t="e">
        <f t="shared" si="16"/>
        <v>#DIV/0!</v>
      </c>
      <c r="W79" s="209" t="e">
        <f t="shared" si="16"/>
        <v>#DIV/0!</v>
      </c>
      <c r="Y79" s="40"/>
      <c r="AE79" s="40"/>
    </row>
    <row r="80" spans="1:3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223"/>
      <c r="M80" s="198" t="s">
        <v>48</v>
      </c>
      <c r="N80" s="40"/>
      <c r="O80" s="40"/>
      <c r="P80" s="40"/>
      <c r="Q80" s="40"/>
      <c r="R80" s="223"/>
      <c r="S80" s="199" t="s">
        <v>47</v>
      </c>
      <c r="T80" s="40"/>
      <c r="Y80" s="40"/>
      <c r="Z80" s="40"/>
      <c r="AA80" s="40"/>
      <c r="AB80" s="40"/>
      <c r="AC80" s="40"/>
      <c r="AD80" s="40"/>
      <c r="AE80" s="40"/>
    </row>
    <row r="81" spans="1:3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223"/>
      <c r="M81" s="40"/>
      <c r="N81" s="40"/>
      <c r="O81" s="40"/>
      <c r="P81" s="40"/>
      <c r="Q81" s="40"/>
      <c r="R81" s="223"/>
      <c r="S81" s="40"/>
      <c r="T81" s="40"/>
      <c r="Y81" s="40"/>
      <c r="Z81" s="40"/>
      <c r="AA81" s="40"/>
      <c r="AB81" s="40"/>
      <c r="AC81" s="40"/>
      <c r="AD81" s="40"/>
      <c r="AE81" s="40"/>
    </row>
    <row r="82" spans="1:31" ht="15.75">
      <c r="A82" s="342" t="s">
        <v>67</v>
      </c>
      <c r="B82" s="343"/>
      <c r="C82" s="343"/>
      <c r="D82" s="343"/>
      <c r="E82" s="344"/>
      <c r="F82" s="40"/>
      <c r="G82" s="342" t="s">
        <v>67</v>
      </c>
      <c r="H82" s="343"/>
      <c r="I82" s="343"/>
      <c r="J82" s="343"/>
      <c r="K82" s="344"/>
      <c r="L82" s="212"/>
      <c r="M82" s="342" t="s">
        <v>67</v>
      </c>
      <c r="N82" s="343"/>
      <c r="O82" s="343"/>
      <c r="P82" s="343"/>
      <c r="Q82" s="344"/>
      <c r="R82" s="212"/>
      <c r="S82" s="342" t="s">
        <v>67</v>
      </c>
      <c r="T82" s="343"/>
      <c r="U82" s="343"/>
      <c r="V82" s="343"/>
      <c r="W82" s="344"/>
      <c r="Y82" s="40"/>
      <c r="AE82" s="40"/>
    </row>
    <row r="83" spans="1:31">
      <c r="A83" s="323" t="s">
        <v>29</v>
      </c>
      <c r="B83" s="323"/>
      <c r="C83" s="323"/>
      <c r="D83" s="323"/>
      <c r="E83" s="323"/>
      <c r="F83" s="40"/>
      <c r="G83" s="323" t="s">
        <v>30</v>
      </c>
      <c r="H83" s="323"/>
      <c r="I83" s="323"/>
      <c r="J83" s="323"/>
      <c r="K83" s="323"/>
      <c r="L83" s="219"/>
      <c r="M83" s="323" t="s">
        <v>55</v>
      </c>
      <c r="N83" s="323"/>
      <c r="O83" s="323"/>
      <c r="P83" s="323"/>
      <c r="Q83" s="323"/>
      <c r="R83" s="219"/>
      <c r="S83" s="323" t="s">
        <v>31</v>
      </c>
      <c r="T83" s="323"/>
      <c r="U83" s="323"/>
      <c r="V83" s="323"/>
      <c r="W83" s="323"/>
      <c r="Y83" s="40"/>
      <c r="AE83" s="40"/>
    </row>
    <row r="84" spans="1:31" ht="15.75" customHeight="1" thickBot="1">
      <c r="A84" s="24"/>
      <c r="B84" s="24"/>
      <c r="C84" s="24"/>
      <c r="D84" s="24"/>
      <c r="E84" s="186"/>
      <c r="F84" s="40"/>
      <c r="G84" s="24"/>
      <c r="H84" s="24"/>
      <c r="I84" s="24"/>
      <c r="J84" s="186"/>
      <c r="K84" s="186"/>
      <c r="L84" s="220"/>
      <c r="M84" s="24"/>
      <c r="N84" s="24"/>
      <c r="O84" s="24"/>
      <c r="P84" s="186"/>
      <c r="Q84" s="186"/>
      <c r="R84" s="220"/>
      <c r="S84" s="24"/>
      <c r="T84" s="24"/>
      <c r="U84" s="24"/>
      <c r="V84" s="24"/>
      <c r="W84" s="186"/>
      <c r="Y84" s="40"/>
      <c r="AE84" s="40"/>
    </row>
    <row r="85" spans="1:31" ht="15" customHeight="1">
      <c r="A85" s="349" t="s">
        <v>1</v>
      </c>
      <c r="B85" s="345" t="s">
        <v>2</v>
      </c>
      <c r="C85" s="345" t="s">
        <v>49</v>
      </c>
      <c r="D85" s="345" t="s">
        <v>44</v>
      </c>
      <c r="E85" s="347" t="s">
        <v>50</v>
      </c>
      <c r="F85" s="40"/>
      <c r="G85" s="349" t="s">
        <v>1</v>
      </c>
      <c r="H85" s="345" t="s">
        <v>2</v>
      </c>
      <c r="I85" s="345" t="s">
        <v>49</v>
      </c>
      <c r="J85" s="345" t="s">
        <v>44</v>
      </c>
      <c r="K85" s="347" t="s">
        <v>50</v>
      </c>
      <c r="L85" s="221"/>
      <c r="M85" s="349" t="s">
        <v>1</v>
      </c>
      <c r="N85" s="345" t="s">
        <v>2</v>
      </c>
      <c r="O85" s="345" t="s">
        <v>49</v>
      </c>
      <c r="P85" s="345" t="s">
        <v>44</v>
      </c>
      <c r="Q85" s="347" t="s">
        <v>50</v>
      </c>
      <c r="R85" s="221"/>
      <c r="S85" s="349" t="s">
        <v>1</v>
      </c>
      <c r="T85" s="345" t="s">
        <v>2</v>
      </c>
      <c r="U85" s="345" t="s">
        <v>49</v>
      </c>
      <c r="V85" s="345" t="s">
        <v>44</v>
      </c>
      <c r="W85" s="347" t="s">
        <v>50</v>
      </c>
      <c r="Y85" s="40"/>
      <c r="AE85" s="40"/>
    </row>
    <row r="86" spans="1:31" ht="69.75" customHeight="1" thickBot="1">
      <c r="A86" s="350"/>
      <c r="B86" s="346"/>
      <c r="C86" s="346"/>
      <c r="D86" s="346"/>
      <c r="E86" s="348"/>
      <c r="F86" s="40"/>
      <c r="G86" s="350"/>
      <c r="H86" s="346"/>
      <c r="I86" s="346"/>
      <c r="J86" s="346"/>
      <c r="K86" s="348"/>
      <c r="L86" s="221"/>
      <c r="M86" s="350"/>
      <c r="N86" s="346"/>
      <c r="O86" s="346"/>
      <c r="P86" s="346"/>
      <c r="Q86" s="348"/>
      <c r="R86" s="221"/>
      <c r="S86" s="350"/>
      <c r="T86" s="346"/>
      <c r="U86" s="346"/>
      <c r="V86" s="346"/>
      <c r="W86" s="348"/>
      <c r="Y86" s="40"/>
      <c r="AE86" s="40"/>
    </row>
    <row r="87" spans="1:31" ht="15.75" thickBot="1">
      <c r="A87" s="58">
        <v>44562</v>
      </c>
      <c r="B87" s="102">
        <v>4</v>
      </c>
      <c r="C87" s="130">
        <v>13</v>
      </c>
      <c r="D87" s="130">
        <v>66.900000000000006</v>
      </c>
      <c r="E87" s="50">
        <f t="shared" ref="E87:E98" si="17">+D87/B87</f>
        <v>16.725000000000001</v>
      </c>
      <c r="F87" s="40"/>
      <c r="G87" s="58">
        <v>44562</v>
      </c>
      <c r="H87" s="57">
        <v>4</v>
      </c>
      <c r="I87" s="33">
        <v>15</v>
      </c>
      <c r="J87" s="94">
        <v>58</v>
      </c>
      <c r="K87" s="46">
        <f>+J87/H87</f>
        <v>14.5</v>
      </c>
      <c r="L87" s="217"/>
      <c r="M87" s="58">
        <v>44562</v>
      </c>
      <c r="N87" s="57">
        <v>5</v>
      </c>
      <c r="O87" s="27">
        <v>11</v>
      </c>
      <c r="P87" s="194">
        <v>59</v>
      </c>
      <c r="Q87" s="46">
        <f>P87/N87</f>
        <v>11.8</v>
      </c>
      <c r="R87" s="217"/>
      <c r="S87" s="58">
        <v>44562</v>
      </c>
      <c r="T87" s="57">
        <v>5</v>
      </c>
      <c r="U87" s="33">
        <v>3</v>
      </c>
      <c r="V87" s="33">
        <v>13.4</v>
      </c>
      <c r="W87" s="46">
        <f>+V87/T87</f>
        <v>2.68</v>
      </c>
      <c r="Y87" s="40"/>
      <c r="AE87" s="40"/>
    </row>
    <row r="88" spans="1:31" ht="15.75" thickBot="1">
      <c r="A88" s="58">
        <v>44593</v>
      </c>
      <c r="B88" s="19">
        <v>4</v>
      </c>
      <c r="C88" s="41">
        <v>10</v>
      </c>
      <c r="D88" s="41">
        <v>52</v>
      </c>
      <c r="E88" s="50">
        <f t="shared" si="17"/>
        <v>13</v>
      </c>
      <c r="F88" s="40"/>
      <c r="G88" s="58">
        <v>44593</v>
      </c>
      <c r="H88" s="20">
        <v>4</v>
      </c>
      <c r="I88" s="33">
        <v>15</v>
      </c>
      <c r="J88" s="94">
        <v>58</v>
      </c>
      <c r="K88" s="46">
        <f t="shared" ref="K88:K98" si="18">+J88/H88</f>
        <v>14.5</v>
      </c>
      <c r="L88" s="217"/>
      <c r="M88" s="58">
        <v>44593</v>
      </c>
      <c r="N88" s="20">
        <v>5</v>
      </c>
      <c r="O88" s="27">
        <v>11</v>
      </c>
      <c r="P88" s="194">
        <v>59</v>
      </c>
      <c r="Q88" s="46">
        <f t="shared" ref="Q88:Q98" si="19">P88/N88</f>
        <v>11.8</v>
      </c>
      <c r="R88" s="217"/>
      <c r="S88" s="58">
        <v>44593</v>
      </c>
      <c r="T88" s="20">
        <v>5</v>
      </c>
      <c r="U88" s="27">
        <v>3</v>
      </c>
      <c r="V88" s="27">
        <v>13.3</v>
      </c>
      <c r="W88" s="46">
        <f t="shared" ref="W88:W98" si="20">+V88/T88</f>
        <v>2.66</v>
      </c>
      <c r="Y88" s="40"/>
      <c r="AE88" s="40"/>
    </row>
    <row r="89" spans="1:31" ht="15.75" thickBot="1">
      <c r="A89" s="58">
        <v>44621</v>
      </c>
      <c r="B89" s="19">
        <v>4</v>
      </c>
      <c r="C89" s="41">
        <v>12</v>
      </c>
      <c r="D89" s="41">
        <v>62</v>
      </c>
      <c r="E89" s="50">
        <f t="shared" si="17"/>
        <v>15.5</v>
      </c>
      <c r="F89" s="40"/>
      <c r="G89" s="58">
        <v>44621</v>
      </c>
      <c r="H89" s="20">
        <v>4</v>
      </c>
      <c r="I89" s="33">
        <v>15</v>
      </c>
      <c r="J89" s="94">
        <v>58</v>
      </c>
      <c r="K89" s="46">
        <f t="shared" si="18"/>
        <v>14.5</v>
      </c>
      <c r="L89" s="217"/>
      <c r="M89" s="58">
        <v>44621</v>
      </c>
      <c r="N89" s="20">
        <v>5</v>
      </c>
      <c r="O89" s="27">
        <v>11</v>
      </c>
      <c r="P89" s="194">
        <v>59</v>
      </c>
      <c r="Q89" s="46">
        <f t="shared" si="19"/>
        <v>11.8</v>
      </c>
      <c r="R89" s="217"/>
      <c r="S89" s="58">
        <v>44621</v>
      </c>
      <c r="T89" s="20">
        <v>5</v>
      </c>
      <c r="U89" s="27">
        <v>3</v>
      </c>
      <c r="V89" s="27">
        <v>13</v>
      </c>
      <c r="W89" s="46">
        <f t="shared" si="20"/>
        <v>2.6</v>
      </c>
      <c r="Y89" s="40"/>
      <c r="AE89" s="40"/>
    </row>
    <row r="90" spans="1:31" ht="15.75" thickBot="1">
      <c r="A90" s="58">
        <v>44652</v>
      </c>
      <c r="B90" s="19"/>
      <c r="C90" s="41"/>
      <c r="D90" s="41"/>
      <c r="E90" s="50" t="e">
        <f t="shared" si="17"/>
        <v>#DIV/0!</v>
      </c>
      <c r="F90" s="40"/>
      <c r="G90" s="58">
        <v>44652</v>
      </c>
      <c r="H90" s="20"/>
      <c r="I90" s="33"/>
      <c r="J90" s="94"/>
      <c r="K90" s="46" t="e">
        <f t="shared" si="18"/>
        <v>#DIV/0!</v>
      </c>
      <c r="L90" s="217"/>
      <c r="M90" s="58">
        <v>44652</v>
      </c>
      <c r="N90" s="20"/>
      <c r="O90" s="27"/>
      <c r="P90" s="194"/>
      <c r="Q90" s="46" t="e">
        <f t="shared" si="19"/>
        <v>#DIV/0!</v>
      </c>
      <c r="R90" s="217"/>
      <c r="S90" s="58">
        <v>44652</v>
      </c>
      <c r="T90" s="20"/>
      <c r="U90" s="152"/>
      <c r="V90" s="27"/>
      <c r="W90" s="46" t="e">
        <f t="shared" si="20"/>
        <v>#DIV/0!</v>
      </c>
      <c r="Y90" s="40"/>
      <c r="AE90" s="40"/>
    </row>
    <row r="91" spans="1:31" ht="15.75" thickBot="1">
      <c r="A91" s="58">
        <v>44682</v>
      </c>
      <c r="B91" s="20"/>
      <c r="C91" s="41"/>
      <c r="D91" s="41"/>
      <c r="E91" s="50" t="e">
        <f t="shared" si="17"/>
        <v>#DIV/0!</v>
      </c>
      <c r="F91" s="40"/>
      <c r="G91" s="58">
        <v>44682</v>
      </c>
      <c r="H91" s="20"/>
      <c r="I91" s="33"/>
      <c r="J91" s="94"/>
      <c r="K91" s="46" t="e">
        <f t="shared" si="18"/>
        <v>#DIV/0!</v>
      </c>
      <c r="L91" s="217"/>
      <c r="M91" s="58">
        <v>44682</v>
      </c>
      <c r="N91" s="20"/>
      <c r="O91" s="27"/>
      <c r="P91" s="194"/>
      <c r="Q91" s="46" t="e">
        <f t="shared" si="19"/>
        <v>#DIV/0!</v>
      </c>
      <c r="R91" s="217"/>
      <c r="S91" s="58">
        <v>44682</v>
      </c>
      <c r="T91" s="20"/>
      <c r="U91" s="152"/>
      <c r="V91" s="27"/>
      <c r="W91" s="46" t="e">
        <f t="shared" si="20"/>
        <v>#DIV/0!</v>
      </c>
      <c r="Y91" s="40"/>
      <c r="AE91" s="40"/>
    </row>
    <row r="92" spans="1:31" ht="15.75" thickBot="1">
      <c r="A92" s="58">
        <v>44713</v>
      </c>
      <c r="B92" s="20"/>
      <c r="C92" s="41"/>
      <c r="D92" s="41"/>
      <c r="E92" s="50" t="e">
        <f t="shared" si="17"/>
        <v>#DIV/0!</v>
      </c>
      <c r="F92" s="40"/>
      <c r="G92" s="58">
        <v>44713</v>
      </c>
      <c r="H92" s="20"/>
      <c r="I92" s="33"/>
      <c r="J92" s="94"/>
      <c r="K92" s="46" t="e">
        <f t="shared" si="18"/>
        <v>#DIV/0!</v>
      </c>
      <c r="L92" s="217"/>
      <c r="M92" s="58">
        <v>44713</v>
      </c>
      <c r="N92" s="20"/>
      <c r="O92" s="27"/>
      <c r="P92" s="234"/>
      <c r="Q92" s="46" t="e">
        <f t="shared" si="19"/>
        <v>#DIV/0!</v>
      </c>
      <c r="R92" s="217"/>
      <c r="S92" s="58">
        <v>44713</v>
      </c>
      <c r="T92" s="20"/>
      <c r="U92" s="152"/>
      <c r="V92" s="27"/>
      <c r="W92" s="46" t="e">
        <f t="shared" si="20"/>
        <v>#DIV/0!</v>
      </c>
      <c r="Y92" s="40"/>
      <c r="AE92" s="40"/>
    </row>
    <row r="93" spans="1:31" ht="15.75" thickBot="1">
      <c r="A93" s="58">
        <v>44743</v>
      </c>
      <c r="B93" s="20"/>
      <c r="C93" s="41"/>
      <c r="D93" s="41"/>
      <c r="E93" s="50" t="e">
        <f t="shared" si="17"/>
        <v>#DIV/0!</v>
      </c>
      <c r="F93" s="40"/>
      <c r="G93" s="58">
        <v>44743</v>
      </c>
      <c r="H93" s="20"/>
      <c r="I93" s="33"/>
      <c r="J93" s="94"/>
      <c r="K93" s="46" t="e">
        <f t="shared" si="18"/>
        <v>#DIV/0!</v>
      </c>
      <c r="L93" s="217"/>
      <c r="M93" s="58">
        <v>44743</v>
      </c>
      <c r="N93" s="20"/>
      <c r="O93" s="232"/>
      <c r="P93" s="235"/>
      <c r="Q93" s="233" t="e">
        <f t="shared" si="19"/>
        <v>#DIV/0!</v>
      </c>
      <c r="R93" s="217"/>
      <c r="S93" s="58">
        <v>44743</v>
      </c>
      <c r="T93" s="20"/>
      <c r="U93" s="152"/>
      <c r="V93" s="27"/>
      <c r="W93" s="46" t="e">
        <f t="shared" si="20"/>
        <v>#DIV/0!</v>
      </c>
      <c r="Y93" s="40"/>
      <c r="AE93" s="40"/>
    </row>
    <row r="94" spans="1:31" ht="15.75" thickBot="1">
      <c r="A94" s="58">
        <v>44774</v>
      </c>
      <c r="B94" s="20"/>
      <c r="C94" s="41"/>
      <c r="D94" s="41"/>
      <c r="E94" s="50" t="e">
        <f t="shared" si="17"/>
        <v>#DIV/0!</v>
      </c>
      <c r="F94" s="40"/>
      <c r="G94" s="58">
        <v>44774</v>
      </c>
      <c r="H94" s="20"/>
      <c r="I94" s="33"/>
      <c r="J94" s="94"/>
      <c r="K94" s="46" t="e">
        <f t="shared" si="18"/>
        <v>#DIV/0!</v>
      </c>
      <c r="L94" s="217"/>
      <c r="M94" s="58">
        <v>44774</v>
      </c>
      <c r="N94" s="20"/>
      <c r="O94" s="27"/>
      <c r="P94" s="194"/>
      <c r="Q94" s="46" t="e">
        <f t="shared" si="19"/>
        <v>#DIV/0!</v>
      </c>
      <c r="R94" s="217"/>
      <c r="S94" s="58">
        <v>44774</v>
      </c>
      <c r="T94" s="20"/>
      <c r="U94" s="152"/>
      <c r="V94" s="27"/>
      <c r="W94" s="46" t="e">
        <f t="shared" si="20"/>
        <v>#DIV/0!</v>
      </c>
      <c r="Y94" s="40"/>
      <c r="AE94" s="40"/>
    </row>
    <row r="95" spans="1:31" ht="15.75" thickBot="1">
      <c r="A95" s="58">
        <v>44805</v>
      </c>
      <c r="B95" s="20"/>
      <c r="C95" s="41"/>
      <c r="D95" s="41"/>
      <c r="E95" s="50" t="e">
        <f t="shared" si="17"/>
        <v>#DIV/0!</v>
      </c>
      <c r="F95" s="40"/>
      <c r="G95" s="58">
        <v>44805</v>
      </c>
      <c r="H95" s="20"/>
      <c r="I95" s="33"/>
      <c r="J95" s="94"/>
      <c r="K95" s="46" t="e">
        <f t="shared" si="18"/>
        <v>#DIV/0!</v>
      </c>
      <c r="L95" s="217"/>
      <c r="M95" s="58">
        <v>44805</v>
      </c>
      <c r="N95" s="20"/>
      <c r="O95" s="27"/>
      <c r="P95" s="194"/>
      <c r="Q95" s="46" t="e">
        <f t="shared" si="19"/>
        <v>#DIV/0!</v>
      </c>
      <c r="R95" s="217"/>
      <c r="S95" s="58">
        <v>44805</v>
      </c>
      <c r="T95" s="20"/>
      <c r="U95" s="152"/>
      <c r="V95" s="27"/>
      <c r="W95" s="46" t="e">
        <f t="shared" si="20"/>
        <v>#DIV/0!</v>
      </c>
      <c r="Y95" s="40"/>
      <c r="AE95" s="40"/>
    </row>
    <row r="96" spans="1:31" ht="15.75" thickBot="1">
      <c r="A96" s="58">
        <v>44835</v>
      </c>
      <c r="B96" s="20"/>
      <c r="C96" s="41"/>
      <c r="D96" s="41"/>
      <c r="E96" s="50" t="e">
        <f t="shared" si="17"/>
        <v>#DIV/0!</v>
      </c>
      <c r="F96" s="40"/>
      <c r="G96" s="58">
        <v>44835</v>
      </c>
      <c r="H96" s="20"/>
      <c r="I96" s="33"/>
      <c r="J96" s="94"/>
      <c r="K96" s="46" t="e">
        <f t="shared" si="18"/>
        <v>#DIV/0!</v>
      </c>
      <c r="L96" s="217"/>
      <c r="M96" s="58">
        <v>44835</v>
      </c>
      <c r="N96" s="20"/>
      <c r="O96" s="27"/>
      <c r="P96" s="194"/>
      <c r="Q96" s="46" t="e">
        <f t="shared" si="19"/>
        <v>#DIV/0!</v>
      </c>
      <c r="R96" s="217"/>
      <c r="S96" s="58">
        <v>44835</v>
      </c>
      <c r="T96" s="20"/>
      <c r="U96" s="152"/>
      <c r="V96" s="27"/>
      <c r="W96" s="46" t="e">
        <f t="shared" si="20"/>
        <v>#DIV/0!</v>
      </c>
      <c r="Y96" s="40"/>
      <c r="AE96" s="40"/>
    </row>
    <row r="97" spans="1:31" ht="15.75" thickBot="1">
      <c r="A97" s="58">
        <v>44866</v>
      </c>
      <c r="B97" s="20"/>
      <c r="C97" s="41"/>
      <c r="D97" s="41"/>
      <c r="E97" s="50" t="e">
        <f t="shared" si="17"/>
        <v>#DIV/0!</v>
      </c>
      <c r="F97" s="40"/>
      <c r="G97" s="58">
        <v>44866</v>
      </c>
      <c r="H97" s="20"/>
      <c r="I97" s="33"/>
      <c r="J97" s="94"/>
      <c r="K97" s="46" t="e">
        <f t="shared" si="18"/>
        <v>#DIV/0!</v>
      </c>
      <c r="L97" s="217"/>
      <c r="M97" s="58">
        <v>44866</v>
      </c>
      <c r="N97" s="20"/>
      <c r="O97" s="27"/>
      <c r="P97" s="194"/>
      <c r="Q97" s="46" t="e">
        <f t="shared" si="19"/>
        <v>#DIV/0!</v>
      </c>
      <c r="R97" s="217"/>
      <c r="S97" s="58">
        <v>44866</v>
      </c>
      <c r="T97" s="20"/>
      <c r="U97" s="152"/>
      <c r="V97" s="27"/>
      <c r="W97" s="46" t="e">
        <f t="shared" si="20"/>
        <v>#DIV/0!</v>
      </c>
      <c r="Y97" s="40"/>
      <c r="AE97" s="40"/>
    </row>
    <row r="98" spans="1:31" ht="15.75" thickBot="1">
      <c r="A98" s="58">
        <v>44896</v>
      </c>
      <c r="B98" s="20"/>
      <c r="C98" s="41"/>
      <c r="D98" s="41"/>
      <c r="E98" s="50" t="e">
        <f t="shared" si="17"/>
        <v>#DIV/0!</v>
      </c>
      <c r="F98" s="40"/>
      <c r="G98" s="58">
        <v>44896</v>
      </c>
      <c r="H98" s="20"/>
      <c r="I98" s="33"/>
      <c r="J98" s="94"/>
      <c r="K98" s="46" t="e">
        <f t="shared" si="18"/>
        <v>#DIV/0!</v>
      </c>
      <c r="L98" s="217"/>
      <c r="M98" s="58">
        <v>44896</v>
      </c>
      <c r="N98" s="20"/>
      <c r="O98" s="27"/>
      <c r="P98" s="194"/>
      <c r="Q98" s="46" t="e">
        <f t="shared" si="19"/>
        <v>#DIV/0!</v>
      </c>
      <c r="R98" s="217"/>
      <c r="S98" s="58">
        <v>44896</v>
      </c>
      <c r="T98" s="20"/>
      <c r="U98" s="152"/>
      <c r="V98" s="27"/>
      <c r="W98" s="46" t="e">
        <f t="shared" si="20"/>
        <v>#DIV/0!</v>
      </c>
      <c r="Y98" s="40"/>
      <c r="AE98" s="40"/>
    </row>
    <row r="99" spans="1:31" ht="15.75" thickBot="1">
      <c r="A99" s="38" t="s">
        <v>18</v>
      </c>
      <c r="B99" s="39">
        <f>AVERAGE(B87:B98)</f>
        <v>4</v>
      </c>
      <c r="C99" s="28">
        <f>AVERAGE(C87:C98)</f>
        <v>11.666666666666666</v>
      </c>
      <c r="D99" s="36">
        <f>AVERAGE(D87:D98)</f>
        <v>60.300000000000004</v>
      </c>
      <c r="E99" s="38" t="e">
        <f>AVERAGE(E87:E98)</f>
        <v>#DIV/0!</v>
      </c>
      <c r="F99" s="30"/>
      <c r="G99" s="38" t="s">
        <v>18</v>
      </c>
      <c r="H99" s="39">
        <f>AVERAGE(H87:H98)</f>
        <v>4</v>
      </c>
      <c r="I99" s="28">
        <f>AVERAGE(I87:I98)</f>
        <v>15</v>
      </c>
      <c r="J99" s="36">
        <f>AVERAGE(J87:J98)</f>
        <v>58</v>
      </c>
      <c r="K99" s="38" t="e">
        <f>AVERAGE(K87:K98)</f>
        <v>#DIV/0!</v>
      </c>
      <c r="L99" s="222"/>
      <c r="M99" s="93" t="s">
        <v>18</v>
      </c>
      <c r="N99" s="39">
        <f>AVERAGE(N87:N98)</f>
        <v>5</v>
      </c>
      <c r="O99" s="39">
        <f t="shared" ref="O99:Q99" si="21">AVERAGE(O87:O98)</f>
        <v>11</v>
      </c>
      <c r="P99" s="39">
        <f t="shared" si="21"/>
        <v>59</v>
      </c>
      <c r="Q99" s="209" t="e">
        <f t="shared" si="21"/>
        <v>#DIV/0!</v>
      </c>
      <c r="R99" s="222"/>
      <c r="S99" s="97" t="s">
        <v>18</v>
      </c>
      <c r="T99" s="39">
        <f>AVERAGE(T87:T98)</f>
        <v>5</v>
      </c>
      <c r="U99" s="28">
        <f>AVERAGE(U87:U98)</f>
        <v>3</v>
      </c>
      <c r="V99" s="28">
        <f>AVERAGE(V87:V98)</f>
        <v>13.233333333333334</v>
      </c>
      <c r="W99" s="29" t="e">
        <f>AVERAGE(W87:W98)</f>
        <v>#DIV/0!</v>
      </c>
      <c r="Y99" s="30"/>
      <c r="AE99" s="40"/>
    </row>
    <row r="100" spans="1:3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223"/>
      <c r="M100" s="40"/>
      <c r="N100" s="40"/>
      <c r="O100" s="40"/>
      <c r="P100" s="40"/>
      <c r="Q100" s="40"/>
      <c r="R100" s="223"/>
      <c r="S100" s="40"/>
      <c r="T100" s="40"/>
      <c r="U100" s="40"/>
      <c r="V100" s="40"/>
      <c r="W100" s="40"/>
      <c r="X100" s="40"/>
      <c r="Y100" s="40"/>
      <c r="Z100" s="195"/>
      <c r="AA100" s="195"/>
      <c r="AB100" s="195"/>
      <c r="AC100" s="195"/>
      <c r="AD100" s="195"/>
      <c r="AE100" s="40"/>
    </row>
    <row r="101" spans="1:3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223"/>
      <c r="M101" s="40"/>
      <c r="N101" s="40"/>
      <c r="O101" s="40"/>
      <c r="P101" s="40"/>
      <c r="Q101" s="40"/>
      <c r="R101" s="223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pans="1:31" ht="15.75">
      <c r="A102" s="342" t="s">
        <v>67</v>
      </c>
      <c r="B102" s="343"/>
      <c r="C102" s="343"/>
      <c r="D102" s="343"/>
      <c r="E102" s="344"/>
      <c r="F102" s="40"/>
      <c r="G102" s="351" t="s">
        <v>67</v>
      </c>
      <c r="H102" s="351"/>
      <c r="I102" s="351"/>
      <c r="J102" s="351"/>
      <c r="K102" s="351"/>
      <c r="L102" s="212"/>
      <c r="M102" s="342" t="s">
        <v>67</v>
      </c>
      <c r="N102" s="343"/>
      <c r="O102" s="343"/>
      <c r="P102" s="343"/>
      <c r="Q102" s="344"/>
      <c r="S102" s="342" t="s">
        <v>67</v>
      </c>
      <c r="T102" s="343"/>
      <c r="U102" s="343"/>
      <c r="V102" s="343"/>
      <c r="W102" s="344"/>
      <c r="Y102" s="40"/>
      <c r="Z102" s="40"/>
      <c r="AA102" s="40"/>
      <c r="AB102" s="40"/>
      <c r="AC102" s="40"/>
      <c r="AD102" s="40"/>
      <c r="AE102" s="40"/>
    </row>
    <row r="103" spans="1:31">
      <c r="A103" s="323" t="s">
        <v>37</v>
      </c>
      <c r="B103" s="323"/>
      <c r="C103" s="323"/>
      <c r="D103" s="323"/>
      <c r="E103" s="323"/>
      <c r="F103" s="40"/>
      <c r="G103" s="323" t="s">
        <v>33</v>
      </c>
      <c r="H103" s="323"/>
      <c r="I103" s="323"/>
      <c r="J103" s="323"/>
      <c r="K103" s="323"/>
      <c r="L103" s="219"/>
      <c r="M103" s="323" t="s">
        <v>34</v>
      </c>
      <c r="N103" s="323"/>
      <c r="O103" s="323"/>
      <c r="P103" s="323"/>
      <c r="Q103" s="323"/>
      <c r="S103" s="323" t="s">
        <v>41</v>
      </c>
      <c r="T103" s="323"/>
      <c r="U103" s="323"/>
      <c r="V103" s="323"/>
      <c r="W103" s="323"/>
      <c r="Y103" s="40"/>
      <c r="Z103" s="40"/>
      <c r="AA103" s="40"/>
      <c r="AB103" s="40"/>
      <c r="AC103" s="40"/>
      <c r="AD103" s="40"/>
      <c r="AE103" s="40"/>
    </row>
    <row r="104" spans="1:31" ht="15.75" thickBot="1">
      <c r="A104" s="24"/>
      <c r="B104" s="24"/>
      <c r="C104" s="24"/>
      <c r="D104" s="24"/>
      <c r="E104" s="186"/>
      <c r="F104" s="40"/>
      <c r="G104" s="24"/>
      <c r="H104" s="24"/>
      <c r="I104" s="24"/>
      <c r="J104" s="186"/>
      <c r="K104" s="186"/>
      <c r="L104" s="220"/>
      <c r="M104" s="24"/>
      <c r="N104" s="24"/>
      <c r="O104" s="24"/>
      <c r="P104" s="186"/>
      <c r="Q104" s="186"/>
      <c r="S104" s="24"/>
      <c r="T104" s="24"/>
      <c r="U104" s="24"/>
      <c r="V104" s="24"/>
      <c r="W104" s="186"/>
      <c r="Y104" s="40"/>
      <c r="Z104" s="40"/>
      <c r="AA104" s="40"/>
      <c r="AB104" s="40"/>
      <c r="AC104" s="40"/>
      <c r="AD104" s="40"/>
      <c r="AE104" s="40"/>
    </row>
    <row r="105" spans="1:31" ht="15" customHeight="1">
      <c r="A105" s="349" t="s">
        <v>1</v>
      </c>
      <c r="B105" s="345" t="s">
        <v>2</v>
      </c>
      <c r="C105" s="345" t="s">
        <v>49</v>
      </c>
      <c r="D105" s="345" t="s">
        <v>44</v>
      </c>
      <c r="E105" s="347" t="s">
        <v>50</v>
      </c>
      <c r="F105" s="40"/>
      <c r="G105" s="349" t="s">
        <v>1</v>
      </c>
      <c r="H105" s="345" t="s">
        <v>2</v>
      </c>
      <c r="I105" s="345" t="s">
        <v>49</v>
      </c>
      <c r="J105" s="345" t="s">
        <v>44</v>
      </c>
      <c r="K105" s="347" t="s">
        <v>50</v>
      </c>
      <c r="L105" s="221"/>
      <c r="M105" s="349" t="s">
        <v>1</v>
      </c>
      <c r="N105" s="345" t="s">
        <v>2</v>
      </c>
      <c r="O105" s="345" t="s">
        <v>49</v>
      </c>
      <c r="P105" s="345" t="s">
        <v>44</v>
      </c>
      <c r="Q105" s="347" t="s">
        <v>50</v>
      </c>
      <c r="S105" s="349" t="s">
        <v>1</v>
      </c>
      <c r="T105" s="345" t="s">
        <v>2</v>
      </c>
      <c r="U105" s="345" t="s">
        <v>49</v>
      </c>
      <c r="V105" s="345" t="s">
        <v>44</v>
      </c>
      <c r="W105" s="347" t="s">
        <v>50</v>
      </c>
      <c r="Y105" s="40"/>
      <c r="Z105" s="40"/>
      <c r="AA105" s="40"/>
      <c r="AB105" s="40"/>
      <c r="AC105" s="40"/>
      <c r="AD105" s="40"/>
      <c r="AE105" s="40"/>
    </row>
    <row r="106" spans="1:31" ht="72" customHeight="1" thickBot="1">
      <c r="A106" s="350"/>
      <c r="B106" s="346"/>
      <c r="C106" s="346"/>
      <c r="D106" s="346"/>
      <c r="E106" s="348"/>
      <c r="F106" s="40"/>
      <c r="G106" s="350"/>
      <c r="H106" s="346"/>
      <c r="I106" s="346"/>
      <c r="J106" s="346"/>
      <c r="K106" s="348"/>
      <c r="L106" s="221"/>
      <c r="M106" s="350"/>
      <c r="N106" s="346"/>
      <c r="O106" s="346"/>
      <c r="P106" s="346"/>
      <c r="Q106" s="348"/>
      <c r="S106" s="350"/>
      <c r="T106" s="346"/>
      <c r="U106" s="346"/>
      <c r="V106" s="346"/>
      <c r="W106" s="348"/>
      <c r="Y106" s="40"/>
      <c r="Z106" s="40"/>
      <c r="AA106" s="40"/>
      <c r="AB106" s="40"/>
      <c r="AC106" s="40"/>
      <c r="AD106" s="40"/>
      <c r="AE106" s="40"/>
    </row>
    <row r="107" spans="1:31" ht="15.75" thickBot="1">
      <c r="A107" s="58">
        <v>44562</v>
      </c>
      <c r="B107" s="57">
        <v>5</v>
      </c>
      <c r="C107" s="33">
        <v>59</v>
      </c>
      <c r="D107" s="33">
        <v>35</v>
      </c>
      <c r="E107" s="46">
        <f>+D107/B107</f>
        <v>7</v>
      </c>
      <c r="F107" s="40"/>
      <c r="G107" s="58">
        <v>44562</v>
      </c>
      <c r="H107" s="57">
        <v>4</v>
      </c>
      <c r="I107" s="42">
        <v>10</v>
      </c>
      <c r="J107" s="94">
        <v>31.3</v>
      </c>
      <c r="K107" s="46">
        <f t="shared" ref="K107:K118" si="22">+J107/H107</f>
        <v>7.8250000000000002</v>
      </c>
      <c r="L107" s="217"/>
      <c r="M107" s="227">
        <v>44562</v>
      </c>
      <c r="N107" s="102">
        <v>3</v>
      </c>
      <c r="O107" s="240">
        <v>20</v>
      </c>
      <c r="P107" s="94">
        <v>18.13</v>
      </c>
      <c r="Q107" s="50">
        <f>+J67/N107</f>
        <v>10.533333333333333</v>
      </c>
      <c r="S107" s="227">
        <v>44562</v>
      </c>
      <c r="T107" s="228"/>
      <c r="U107" s="33"/>
      <c r="V107" s="94">
        <v>15</v>
      </c>
      <c r="W107" s="46"/>
      <c r="Y107" s="40"/>
      <c r="Z107" s="40"/>
      <c r="AA107" s="40"/>
      <c r="AB107" s="40"/>
      <c r="AC107" s="40"/>
      <c r="AD107" s="40"/>
      <c r="AE107" s="40"/>
    </row>
    <row r="108" spans="1:31" ht="15.75" thickBot="1">
      <c r="A108" s="58">
        <v>44593</v>
      </c>
      <c r="B108" s="20">
        <v>5</v>
      </c>
      <c r="C108" s="33">
        <v>59</v>
      </c>
      <c r="D108" s="33">
        <v>35</v>
      </c>
      <c r="E108" s="46">
        <f t="shared" ref="E108:E118" si="23">+D108/B108</f>
        <v>7</v>
      </c>
      <c r="F108" s="40"/>
      <c r="G108" s="58">
        <v>44593</v>
      </c>
      <c r="H108" s="20">
        <v>4</v>
      </c>
      <c r="I108" s="42">
        <v>10</v>
      </c>
      <c r="J108" s="94">
        <v>31.3</v>
      </c>
      <c r="K108" s="46">
        <f t="shared" si="22"/>
        <v>7.8250000000000002</v>
      </c>
      <c r="L108" s="217"/>
      <c r="M108" s="58">
        <v>44593</v>
      </c>
      <c r="N108" s="19">
        <v>3</v>
      </c>
      <c r="O108" s="240">
        <v>60</v>
      </c>
      <c r="P108" s="94">
        <v>84.74</v>
      </c>
      <c r="Q108" s="50">
        <f>+J68/N108</f>
        <v>24.026666666666667</v>
      </c>
      <c r="S108" s="58">
        <v>44593</v>
      </c>
      <c r="T108" s="59"/>
      <c r="U108" s="33"/>
      <c r="V108" s="94">
        <v>15</v>
      </c>
      <c r="W108" s="46"/>
      <c r="Y108" s="40"/>
      <c r="Z108" s="40"/>
      <c r="AA108" s="40"/>
      <c r="AB108" s="40"/>
      <c r="AC108" s="40"/>
      <c r="AD108" s="40"/>
      <c r="AE108" s="40"/>
    </row>
    <row r="109" spans="1:31" ht="15.75" thickBot="1">
      <c r="A109" s="58">
        <v>44621</v>
      </c>
      <c r="B109" s="20">
        <v>5</v>
      </c>
      <c r="C109" s="33">
        <v>59</v>
      </c>
      <c r="D109" s="33">
        <v>35</v>
      </c>
      <c r="E109" s="46">
        <f t="shared" si="23"/>
        <v>7</v>
      </c>
      <c r="F109" s="40"/>
      <c r="G109" s="58">
        <v>44621</v>
      </c>
      <c r="H109" s="20">
        <v>4</v>
      </c>
      <c r="I109" s="42">
        <v>10</v>
      </c>
      <c r="J109" s="94">
        <v>31.3</v>
      </c>
      <c r="K109" s="46">
        <f t="shared" si="22"/>
        <v>7.8250000000000002</v>
      </c>
      <c r="L109" s="217"/>
      <c r="M109" s="58">
        <v>44621</v>
      </c>
      <c r="N109" s="19">
        <v>3</v>
      </c>
      <c r="O109" s="240">
        <v>83</v>
      </c>
      <c r="P109" s="94">
        <v>125.33</v>
      </c>
      <c r="Q109" s="50">
        <f t="shared" ref="Q109:Q118" si="24">+P109/N109</f>
        <v>41.776666666666664</v>
      </c>
      <c r="S109" s="58">
        <v>44621</v>
      </c>
      <c r="T109" s="60"/>
      <c r="U109" s="33"/>
      <c r="V109" s="94">
        <v>15</v>
      </c>
      <c r="W109" s="46"/>
      <c r="Y109" s="40"/>
      <c r="Z109" s="40"/>
      <c r="AA109" s="40"/>
      <c r="AB109" s="40"/>
      <c r="AC109" s="40"/>
      <c r="AD109" s="40"/>
      <c r="AE109" s="40"/>
    </row>
    <row r="110" spans="1:31" ht="15.75" thickBot="1">
      <c r="A110" s="58">
        <v>44652</v>
      </c>
      <c r="B110" s="20"/>
      <c r="C110" s="27"/>
      <c r="D110" s="27"/>
      <c r="E110" s="46" t="e">
        <f t="shared" si="23"/>
        <v>#DIV/0!</v>
      </c>
      <c r="F110" s="40"/>
      <c r="G110" s="58">
        <v>44652</v>
      </c>
      <c r="H110" s="20"/>
      <c r="I110" s="42"/>
      <c r="J110" s="94"/>
      <c r="K110" s="46" t="e">
        <f t="shared" si="22"/>
        <v>#DIV/0!</v>
      </c>
      <c r="L110" s="217"/>
      <c r="M110" s="58">
        <v>44652</v>
      </c>
      <c r="N110" s="19"/>
      <c r="O110" s="240"/>
      <c r="P110" s="229"/>
      <c r="Q110" s="50" t="e">
        <f t="shared" si="24"/>
        <v>#DIV/0!</v>
      </c>
      <c r="S110" s="58">
        <v>44652</v>
      </c>
      <c r="T110" s="60"/>
      <c r="U110" s="33"/>
      <c r="V110" s="27"/>
      <c r="W110" s="46"/>
      <c r="Y110" s="40"/>
      <c r="Z110" s="40"/>
      <c r="AA110" s="40"/>
      <c r="AB110" s="40"/>
      <c r="AC110" s="40"/>
      <c r="AD110" s="40"/>
      <c r="AE110" s="40"/>
    </row>
    <row r="111" spans="1:31" ht="15.75" thickBot="1">
      <c r="A111" s="58">
        <v>44682</v>
      </c>
      <c r="B111" s="20"/>
      <c r="C111" s="27"/>
      <c r="D111" s="27"/>
      <c r="E111" s="46" t="e">
        <f t="shared" si="23"/>
        <v>#DIV/0!</v>
      </c>
      <c r="F111" s="40"/>
      <c r="G111" s="58">
        <v>44682</v>
      </c>
      <c r="H111" s="20"/>
      <c r="I111" s="42"/>
      <c r="J111" s="94"/>
      <c r="K111" s="46" t="e">
        <f t="shared" si="22"/>
        <v>#DIV/0!</v>
      </c>
      <c r="L111" s="217"/>
      <c r="M111" s="58">
        <v>44682</v>
      </c>
      <c r="N111" s="20"/>
      <c r="O111" s="240"/>
      <c r="P111" s="229"/>
      <c r="Q111" s="50" t="e">
        <f t="shared" si="24"/>
        <v>#DIV/0!</v>
      </c>
      <c r="S111" s="58">
        <v>44682</v>
      </c>
      <c r="T111" s="60"/>
      <c r="U111" s="33"/>
      <c r="V111" s="27"/>
      <c r="W111" s="46"/>
      <c r="Y111" s="40"/>
      <c r="Z111" s="40"/>
      <c r="AA111" s="40"/>
      <c r="AB111" s="40"/>
      <c r="AC111" s="40"/>
      <c r="AD111" s="40"/>
      <c r="AE111" s="40"/>
    </row>
    <row r="112" spans="1:31" ht="15.75" thickBot="1">
      <c r="A112" s="58">
        <v>44713</v>
      </c>
      <c r="B112" s="20"/>
      <c r="C112" s="27"/>
      <c r="D112" s="27"/>
      <c r="E112" s="46" t="e">
        <f t="shared" si="23"/>
        <v>#DIV/0!</v>
      </c>
      <c r="F112" s="40"/>
      <c r="G112" s="58">
        <v>44713</v>
      </c>
      <c r="H112" s="20"/>
      <c r="I112" s="42"/>
      <c r="J112" s="94"/>
      <c r="K112" s="46" t="e">
        <f t="shared" si="22"/>
        <v>#DIV/0!</v>
      </c>
      <c r="L112" s="217"/>
      <c r="M112" s="58">
        <v>44713</v>
      </c>
      <c r="N112" s="20"/>
      <c r="O112" s="240"/>
      <c r="P112" s="229"/>
      <c r="Q112" s="50" t="e">
        <f t="shared" si="24"/>
        <v>#DIV/0!</v>
      </c>
      <c r="S112" s="58">
        <v>44713</v>
      </c>
      <c r="T112" s="60"/>
      <c r="U112" s="33"/>
      <c r="V112" s="27"/>
      <c r="W112" s="46"/>
      <c r="Y112" s="40"/>
      <c r="Z112" s="40"/>
      <c r="AA112" s="40"/>
      <c r="AB112" s="40"/>
      <c r="AC112" s="40"/>
      <c r="AD112" s="40"/>
      <c r="AE112" s="40"/>
    </row>
    <row r="113" spans="1:31" ht="15.75" thickBot="1">
      <c r="A113" s="58">
        <v>44743</v>
      </c>
      <c r="B113" s="20"/>
      <c r="C113" s="27"/>
      <c r="D113" s="27"/>
      <c r="E113" s="46" t="e">
        <f t="shared" si="23"/>
        <v>#DIV/0!</v>
      </c>
      <c r="F113" s="40"/>
      <c r="G113" s="58">
        <v>44743</v>
      </c>
      <c r="H113" s="20"/>
      <c r="I113" s="42"/>
      <c r="J113" s="94"/>
      <c r="K113" s="46" t="e">
        <f t="shared" si="22"/>
        <v>#DIV/0!</v>
      </c>
      <c r="L113" s="217"/>
      <c r="M113" s="58">
        <v>44743</v>
      </c>
      <c r="N113" s="20"/>
      <c r="O113" s="240"/>
      <c r="P113" s="229"/>
      <c r="Q113" s="50" t="e">
        <f t="shared" si="24"/>
        <v>#DIV/0!</v>
      </c>
      <c r="S113" s="58">
        <v>44743</v>
      </c>
      <c r="T113" s="60"/>
      <c r="U113" s="33"/>
      <c r="V113" s="27"/>
      <c r="W113" s="46"/>
      <c r="Y113" s="40"/>
      <c r="Z113" s="40"/>
      <c r="AA113" s="40"/>
      <c r="AB113" s="40"/>
      <c r="AC113" s="40"/>
      <c r="AD113" s="40"/>
      <c r="AE113" s="40"/>
    </row>
    <row r="114" spans="1:31" ht="15.75" thickBot="1">
      <c r="A114" s="58">
        <v>44774</v>
      </c>
      <c r="B114" s="20"/>
      <c r="C114" s="27"/>
      <c r="D114" s="27"/>
      <c r="E114" s="46" t="e">
        <f t="shared" si="23"/>
        <v>#DIV/0!</v>
      </c>
      <c r="F114" s="40"/>
      <c r="G114" s="58">
        <v>44774</v>
      </c>
      <c r="H114" s="20"/>
      <c r="I114" s="42"/>
      <c r="J114" s="94"/>
      <c r="K114" s="46" t="e">
        <f t="shared" si="22"/>
        <v>#DIV/0!</v>
      </c>
      <c r="L114" s="217"/>
      <c r="M114" s="58">
        <v>44774</v>
      </c>
      <c r="N114" s="20"/>
      <c r="O114" s="240"/>
      <c r="P114" s="229"/>
      <c r="Q114" s="50" t="e">
        <f t="shared" si="24"/>
        <v>#DIV/0!</v>
      </c>
      <c r="S114" s="58">
        <v>44774</v>
      </c>
      <c r="T114" s="60"/>
      <c r="U114" s="33"/>
      <c r="V114" s="27"/>
      <c r="W114" s="46"/>
      <c r="Y114" s="40"/>
      <c r="Z114" s="40"/>
      <c r="AA114" s="40"/>
      <c r="AB114" s="40"/>
      <c r="AC114" s="40"/>
      <c r="AD114" s="40"/>
      <c r="AE114" s="40"/>
    </row>
    <row r="115" spans="1:31" ht="15.75" thickBot="1">
      <c r="A115" s="58">
        <v>44805</v>
      </c>
      <c r="B115" s="20"/>
      <c r="C115" s="27"/>
      <c r="D115" s="27"/>
      <c r="E115" s="46" t="e">
        <f t="shared" si="23"/>
        <v>#DIV/0!</v>
      </c>
      <c r="F115" s="40"/>
      <c r="G115" s="58">
        <v>44805</v>
      </c>
      <c r="H115" s="20"/>
      <c r="I115" s="42"/>
      <c r="J115" s="94"/>
      <c r="K115" s="46" t="e">
        <f t="shared" si="22"/>
        <v>#DIV/0!</v>
      </c>
      <c r="L115" s="217"/>
      <c r="M115" s="58">
        <v>44805</v>
      </c>
      <c r="N115" s="20"/>
      <c r="O115" s="240"/>
      <c r="P115" s="229"/>
      <c r="Q115" s="50" t="e">
        <f t="shared" si="24"/>
        <v>#DIV/0!</v>
      </c>
      <c r="S115" s="58">
        <v>44805</v>
      </c>
      <c r="T115" s="60"/>
      <c r="U115" s="33"/>
      <c r="V115" s="27"/>
      <c r="W115" s="46"/>
      <c r="Y115" s="40"/>
      <c r="Z115" s="40"/>
      <c r="AA115" s="40"/>
      <c r="AB115" s="40"/>
      <c r="AC115" s="40"/>
      <c r="AD115" s="40"/>
      <c r="AE115" s="40"/>
    </row>
    <row r="116" spans="1:31" ht="15.75" thickBot="1">
      <c r="A116" s="58">
        <v>44835</v>
      </c>
      <c r="B116" s="20"/>
      <c r="C116" s="27"/>
      <c r="D116" s="27"/>
      <c r="E116" s="46" t="e">
        <f t="shared" si="23"/>
        <v>#DIV/0!</v>
      </c>
      <c r="F116" s="40"/>
      <c r="G116" s="58">
        <v>44835</v>
      </c>
      <c r="H116" s="20"/>
      <c r="I116" s="42"/>
      <c r="J116" s="94"/>
      <c r="K116" s="46" t="e">
        <f t="shared" si="22"/>
        <v>#DIV/0!</v>
      </c>
      <c r="L116" s="217"/>
      <c r="M116" s="58">
        <v>44835</v>
      </c>
      <c r="N116" s="20"/>
      <c r="O116" s="240"/>
      <c r="P116" s="229"/>
      <c r="Q116" s="50" t="e">
        <f t="shared" si="24"/>
        <v>#DIV/0!</v>
      </c>
      <c r="S116" s="58">
        <v>44835</v>
      </c>
      <c r="T116" s="60"/>
      <c r="U116" s="33"/>
      <c r="V116" s="27"/>
      <c r="W116" s="46"/>
      <c r="Y116" s="40"/>
      <c r="Z116" s="40"/>
      <c r="AA116" s="40"/>
      <c r="AB116" s="40"/>
      <c r="AC116" s="40"/>
      <c r="AD116" s="40"/>
      <c r="AE116" s="40"/>
    </row>
    <row r="117" spans="1:31" ht="15.75" thickBot="1">
      <c r="A117" s="58">
        <v>44866</v>
      </c>
      <c r="B117" s="20"/>
      <c r="C117" s="27"/>
      <c r="D117" s="27"/>
      <c r="E117" s="46" t="e">
        <f t="shared" si="23"/>
        <v>#DIV/0!</v>
      </c>
      <c r="F117" s="40"/>
      <c r="G117" s="58">
        <v>44866</v>
      </c>
      <c r="H117" s="20"/>
      <c r="I117" s="42"/>
      <c r="J117" s="94"/>
      <c r="K117" s="46" t="e">
        <f t="shared" si="22"/>
        <v>#DIV/0!</v>
      </c>
      <c r="L117" s="217"/>
      <c r="M117" s="58">
        <v>44866</v>
      </c>
      <c r="N117" s="20"/>
      <c r="O117" s="240"/>
      <c r="P117" s="229"/>
      <c r="Q117" s="50" t="e">
        <f t="shared" si="24"/>
        <v>#DIV/0!</v>
      </c>
      <c r="S117" s="58">
        <v>44866</v>
      </c>
      <c r="T117" s="60"/>
      <c r="U117" s="33"/>
      <c r="V117" s="27"/>
      <c r="W117" s="46"/>
      <c r="Y117" s="40"/>
      <c r="Z117" s="40"/>
      <c r="AA117" s="40"/>
      <c r="AB117" s="40"/>
      <c r="AC117" s="40"/>
      <c r="AD117" s="40"/>
      <c r="AE117" s="40"/>
    </row>
    <row r="118" spans="1:31" ht="15.75" thickBot="1">
      <c r="A118" s="201">
        <v>44896</v>
      </c>
      <c r="B118" s="202"/>
      <c r="C118" s="42"/>
      <c r="D118" s="42"/>
      <c r="E118" s="197" t="e">
        <f t="shared" si="23"/>
        <v>#DIV/0!</v>
      </c>
      <c r="F118" s="40"/>
      <c r="G118" s="58">
        <v>44896</v>
      </c>
      <c r="H118" s="20"/>
      <c r="I118" s="42"/>
      <c r="J118" s="94"/>
      <c r="K118" s="46" t="e">
        <f t="shared" si="22"/>
        <v>#DIV/0!</v>
      </c>
      <c r="L118" s="217"/>
      <c r="M118" s="201">
        <v>44896</v>
      </c>
      <c r="N118" s="202"/>
      <c r="O118" s="240"/>
      <c r="P118" s="229"/>
      <c r="Q118" s="204" t="e">
        <f t="shared" si="24"/>
        <v>#DIV/0!</v>
      </c>
      <c r="S118" s="58">
        <v>44896</v>
      </c>
      <c r="T118" s="60"/>
      <c r="U118" s="33"/>
      <c r="V118" s="27"/>
      <c r="W118" s="197"/>
      <c r="Y118" s="40"/>
      <c r="Z118" s="40"/>
      <c r="AA118" s="40"/>
      <c r="AB118" s="40"/>
      <c r="AC118" s="40"/>
      <c r="AD118" s="40"/>
      <c r="AE118" s="40"/>
    </row>
    <row r="119" spans="1:31" ht="15.75" thickBot="1">
      <c r="A119" s="38" t="s">
        <v>18</v>
      </c>
      <c r="B119" s="39">
        <f>AVERAGE(B107:B118)</f>
        <v>5</v>
      </c>
      <c r="C119" s="28">
        <f>AVERAGE(C107:C118)</f>
        <v>59</v>
      </c>
      <c r="D119" s="36">
        <f>AVERAGE(D107:D118)</f>
        <v>35</v>
      </c>
      <c r="E119" s="29" t="e">
        <f>AVERAGE(E107:E118)</f>
        <v>#DIV/0!</v>
      </c>
      <c r="F119" s="30"/>
      <c r="G119" s="93" t="s">
        <v>18</v>
      </c>
      <c r="H119" s="39">
        <f>AVERAGE(H107:H118)</f>
        <v>4</v>
      </c>
      <c r="I119" s="28">
        <f>AVERAGE(I107:I118)</f>
        <v>10</v>
      </c>
      <c r="J119" s="28">
        <f>AVERAGE(J107:J118)</f>
        <v>31.3</v>
      </c>
      <c r="K119" s="29" t="e">
        <f>AVERAGE(K107:K118)</f>
        <v>#DIV/0!</v>
      </c>
      <c r="L119" s="222"/>
      <c r="M119" s="93" t="s">
        <v>18</v>
      </c>
      <c r="N119" s="39">
        <f>AVERAGE(N107:N118)</f>
        <v>3</v>
      </c>
      <c r="O119" s="28">
        <f>AVERAGE(O107:O118)</f>
        <v>54.333333333333336</v>
      </c>
      <c r="P119" s="28">
        <f>AVERAGE(P107:P118)</f>
        <v>76.066666666666663</v>
      </c>
      <c r="Q119" s="29" t="e">
        <f>AVERAGE(Q107:Q118)</f>
        <v>#DIV/0!</v>
      </c>
      <c r="S119" s="61" t="s">
        <v>18</v>
      </c>
      <c r="T119" s="39"/>
      <c r="U119" s="28" t="e">
        <f>AVERAGE(U105:U118)</f>
        <v>#DIV/0!</v>
      </c>
      <c r="V119" s="36">
        <v>0</v>
      </c>
      <c r="W119" s="38"/>
      <c r="Y119" s="30"/>
      <c r="Z119" s="40"/>
      <c r="AA119" s="40"/>
      <c r="AB119" s="40"/>
      <c r="AC119" s="40"/>
      <c r="AD119" s="40"/>
      <c r="AE119" s="40"/>
    </row>
    <row r="120" spans="1:3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223"/>
      <c r="M120" s="199" t="s">
        <v>57</v>
      </c>
      <c r="N120" s="40"/>
      <c r="O120" s="40"/>
      <c r="P120" s="40"/>
      <c r="Q120" s="40"/>
      <c r="R120" s="223"/>
      <c r="S120" s="44" t="s">
        <v>70</v>
      </c>
      <c r="T120" s="45"/>
      <c r="U120" s="40"/>
      <c r="V120" s="45"/>
      <c r="W120" s="45"/>
      <c r="X120" s="40"/>
      <c r="Y120" s="40"/>
      <c r="Z120" s="40"/>
      <c r="AA120" s="40"/>
      <c r="AB120" s="40"/>
      <c r="AC120" s="40"/>
      <c r="AD120" s="40"/>
      <c r="AE120" s="40"/>
    </row>
    <row r="121" spans="1:3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223"/>
      <c r="M121" s="40"/>
      <c r="N121" s="40"/>
      <c r="O121" s="40"/>
      <c r="P121" s="40"/>
      <c r="Q121" s="40"/>
      <c r="R121" s="223"/>
      <c r="S121" s="40"/>
      <c r="T121" s="40"/>
      <c r="U121" s="40"/>
      <c r="V121" s="40"/>
      <c r="W121" s="40"/>
      <c r="X121" s="40"/>
      <c r="Y121" s="40"/>
      <c r="AE121" s="40"/>
    </row>
    <row r="122" spans="1:31">
      <c r="F122" s="40"/>
      <c r="G122" s="40"/>
      <c r="H122" s="40"/>
      <c r="I122" s="40"/>
      <c r="J122" s="40"/>
      <c r="K122" s="40"/>
      <c r="L122" s="223"/>
      <c r="M122" s="40"/>
      <c r="N122" s="40"/>
      <c r="O122" s="40"/>
      <c r="P122" s="40"/>
      <c r="Q122" s="40"/>
      <c r="R122" s="223"/>
      <c r="S122" s="40"/>
      <c r="T122" s="40"/>
      <c r="U122" s="40"/>
      <c r="V122" s="40"/>
      <c r="W122" s="40"/>
      <c r="X122" s="40"/>
      <c r="Y122" s="40"/>
      <c r="AE122" s="40"/>
    </row>
    <row r="123" spans="1:31">
      <c r="F123" s="40"/>
      <c r="G123" s="40"/>
      <c r="H123" s="40"/>
      <c r="I123" s="40"/>
      <c r="J123" s="40"/>
      <c r="K123" s="40"/>
      <c r="L123" s="223"/>
      <c r="M123" s="40"/>
      <c r="N123" s="40"/>
      <c r="O123" s="40"/>
      <c r="P123" s="40"/>
      <c r="Q123" s="40"/>
      <c r="R123" s="223"/>
      <c r="S123" s="40"/>
      <c r="T123" s="40"/>
      <c r="U123" s="40"/>
      <c r="V123" s="40"/>
      <c r="W123" s="40"/>
      <c r="X123" s="40"/>
      <c r="Y123" s="40"/>
      <c r="AE123" s="40"/>
    </row>
    <row r="124" spans="1:31">
      <c r="F124" s="40"/>
      <c r="G124" s="40"/>
      <c r="H124" s="40"/>
      <c r="I124" s="40"/>
      <c r="J124" s="40"/>
      <c r="K124" s="40"/>
      <c r="L124" s="223"/>
      <c r="M124" s="40"/>
      <c r="N124" s="40"/>
      <c r="O124" s="40"/>
      <c r="P124" s="40"/>
      <c r="Q124" s="40"/>
      <c r="R124" s="223"/>
      <c r="S124" s="40"/>
      <c r="T124" s="40"/>
      <c r="U124" s="40"/>
      <c r="V124" s="40"/>
      <c r="W124" s="40"/>
      <c r="X124" s="40"/>
      <c r="Y124" s="40"/>
      <c r="AE124" s="40"/>
    </row>
    <row r="125" spans="1:31">
      <c r="F125" s="40"/>
      <c r="G125" s="40"/>
      <c r="H125" s="40"/>
      <c r="I125" s="40"/>
      <c r="J125" s="40"/>
      <c r="K125" s="40"/>
      <c r="L125" s="223"/>
      <c r="M125" s="40"/>
      <c r="N125" s="40"/>
      <c r="O125" s="40"/>
      <c r="P125" s="40"/>
      <c r="Q125" s="40"/>
      <c r="R125" s="223"/>
      <c r="S125" s="40"/>
      <c r="T125" s="40"/>
      <c r="U125" s="40"/>
      <c r="V125" s="40"/>
      <c r="W125" s="40"/>
      <c r="X125" s="40"/>
      <c r="Y125" s="40"/>
      <c r="AE125" s="40"/>
    </row>
    <row r="126" spans="1:31">
      <c r="F126" s="40"/>
      <c r="G126" s="40"/>
      <c r="H126" s="40"/>
      <c r="I126" s="40"/>
      <c r="J126" s="40"/>
      <c r="K126" s="40"/>
      <c r="L126" s="223"/>
      <c r="M126" s="40"/>
      <c r="N126" s="40"/>
      <c r="O126" s="40"/>
      <c r="P126" s="40"/>
      <c r="Q126" s="40"/>
      <c r="R126" s="223"/>
      <c r="S126" s="40"/>
      <c r="T126" s="40"/>
      <c r="U126" s="40"/>
      <c r="V126" s="40"/>
      <c r="W126" s="40"/>
      <c r="X126" s="40"/>
      <c r="Y126" s="40"/>
      <c r="AE126" s="40"/>
    </row>
    <row r="127" spans="1:31">
      <c r="F127" s="40"/>
      <c r="G127" s="40"/>
      <c r="H127" s="40"/>
      <c r="I127" s="40"/>
      <c r="J127" s="40"/>
      <c r="K127" s="40"/>
      <c r="L127" s="223"/>
      <c r="M127" s="40"/>
      <c r="N127" s="40"/>
      <c r="O127" s="40"/>
      <c r="P127" s="40"/>
      <c r="Q127" s="40"/>
      <c r="R127" s="223"/>
      <c r="S127" s="40"/>
      <c r="T127" s="40"/>
      <c r="U127" s="40"/>
      <c r="V127" s="40"/>
      <c r="W127" s="40"/>
      <c r="X127" s="40"/>
      <c r="Y127" s="40"/>
      <c r="AE127" s="40"/>
    </row>
    <row r="128" spans="1:31">
      <c r="F128" s="40"/>
      <c r="G128" s="40"/>
      <c r="H128" s="40"/>
      <c r="I128" s="40"/>
      <c r="J128" s="40"/>
      <c r="K128" s="40"/>
      <c r="L128" s="223"/>
      <c r="M128" s="40"/>
      <c r="N128" s="40"/>
      <c r="O128" s="40"/>
      <c r="P128" s="40"/>
      <c r="Q128" s="40"/>
      <c r="R128" s="223"/>
      <c r="S128" s="40"/>
      <c r="T128" s="40"/>
      <c r="U128" s="40"/>
      <c r="V128" s="40"/>
      <c r="W128" s="40"/>
      <c r="X128" s="40"/>
      <c r="Y128" s="40"/>
      <c r="AE128" s="40"/>
    </row>
    <row r="129" spans="1:31">
      <c r="F129" s="40"/>
      <c r="G129" s="40"/>
      <c r="H129" s="40"/>
      <c r="I129" s="40"/>
      <c r="J129" s="40"/>
      <c r="K129" s="40"/>
      <c r="L129" s="223"/>
      <c r="M129" s="40"/>
      <c r="N129" s="40"/>
      <c r="O129" s="40"/>
      <c r="P129" s="40"/>
      <c r="Q129" s="40"/>
      <c r="R129" s="223"/>
      <c r="S129" s="40"/>
      <c r="T129" s="40"/>
      <c r="U129" s="40"/>
      <c r="V129" s="40"/>
      <c r="W129" s="40"/>
      <c r="X129" s="40"/>
      <c r="Y129" s="40"/>
      <c r="AE129" s="40"/>
    </row>
    <row r="130" spans="1:31">
      <c r="F130" s="40"/>
      <c r="G130" s="40"/>
      <c r="H130" s="40"/>
      <c r="I130" s="40"/>
      <c r="J130" s="40"/>
      <c r="K130" s="40"/>
      <c r="L130" s="223"/>
      <c r="M130" s="40"/>
      <c r="N130" s="40"/>
      <c r="O130" s="40"/>
      <c r="P130" s="40"/>
      <c r="Q130" s="40"/>
      <c r="R130" s="223"/>
      <c r="S130" s="40"/>
      <c r="T130" s="40"/>
      <c r="U130" s="40"/>
      <c r="V130" s="40"/>
      <c r="W130" s="40"/>
      <c r="X130" s="40"/>
      <c r="Y130" s="40"/>
      <c r="AE130" s="40"/>
    </row>
    <row r="131" spans="1:31">
      <c r="F131" s="40"/>
      <c r="G131" s="40"/>
      <c r="H131" s="40"/>
      <c r="I131" s="40"/>
      <c r="J131" s="40"/>
      <c r="K131" s="40"/>
      <c r="L131" s="223"/>
      <c r="M131" s="40"/>
      <c r="N131" s="40"/>
      <c r="O131" s="40"/>
      <c r="P131" s="40"/>
      <c r="Q131" s="40"/>
      <c r="R131" s="223"/>
      <c r="S131" s="40"/>
      <c r="T131" s="40"/>
      <c r="U131" s="40"/>
      <c r="V131" s="40"/>
      <c r="W131" s="40"/>
      <c r="X131" s="40"/>
      <c r="Y131" s="40"/>
      <c r="AE131" s="40"/>
    </row>
    <row r="132" spans="1:31">
      <c r="F132" s="40"/>
      <c r="G132" s="40"/>
      <c r="H132" s="40"/>
      <c r="I132" s="40"/>
      <c r="J132" s="40"/>
      <c r="K132" s="40"/>
      <c r="L132" s="223"/>
      <c r="M132" s="40"/>
      <c r="N132" s="40"/>
      <c r="O132" s="40"/>
      <c r="P132" s="40"/>
      <c r="Q132" s="40"/>
      <c r="R132" s="223"/>
      <c r="S132" s="40"/>
      <c r="T132" s="40"/>
      <c r="U132" s="40"/>
      <c r="V132" s="40"/>
      <c r="W132" s="40"/>
      <c r="X132" s="40"/>
      <c r="Y132" s="40"/>
      <c r="AE132" s="40"/>
    </row>
    <row r="133" spans="1:31">
      <c r="F133" s="40"/>
      <c r="G133" s="40"/>
      <c r="H133" s="40"/>
      <c r="I133" s="40"/>
      <c r="J133" s="40"/>
      <c r="K133" s="40"/>
      <c r="L133" s="223"/>
      <c r="M133" s="40"/>
      <c r="N133" s="40"/>
      <c r="O133" s="40"/>
      <c r="P133" s="40"/>
      <c r="Q133" s="40"/>
      <c r="R133" s="223"/>
      <c r="S133" s="40"/>
      <c r="T133" s="40"/>
      <c r="U133" s="40"/>
      <c r="V133" s="40"/>
      <c r="W133" s="40"/>
      <c r="X133" s="40"/>
      <c r="Y133" s="40"/>
      <c r="AE133" s="40"/>
    </row>
    <row r="134" spans="1:31">
      <c r="F134" s="40"/>
      <c r="G134" s="40"/>
      <c r="H134" s="40"/>
      <c r="I134" s="40"/>
      <c r="J134" s="40"/>
      <c r="K134" s="40"/>
      <c r="L134" s="223"/>
      <c r="M134" s="40"/>
      <c r="N134" s="40"/>
      <c r="O134" s="40"/>
      <c r="P134" s="40"/>
      <c r="Q134" s="40"/>
      <c r="R134" s="223"/>
      <c r="S134" s="40"/>
      <c r="T134" s="40"/>
      <c r="U134" s="40"/>
      <c r="V134" s="40"/>
      <c r="W134" s="40"/>
      <c r="X134" s="40"/>
      <c r="Y134" s="40"/>
      <c r="AE134" s="40"/>
    </row>
    <row r="135" spans="1:31">
      <c r="F135" s="40"/>
      <c r="G135" s="40"/>
      <c r="H135" s="40"/>
      <c r="I135" s="40"/>
      <c r="J135" s="40"/>
      <c r="K135" s="40"/>
      <c r="L135" s="223"/>
      <c r="M135" s="40"/>
      <c r="N135" s="40"/>
      <c r="O135" s="40"/>
      <c r="P135" s="40"/>
      <c r="Q135" s="40"/>
      <c r="R135" s="223"/>
      <c r="S135" s="40"/>
      <c r="T135" s="40"/>
      <c r="U135" s="40"/>
      <c r="V135" s="40"/>
      <c r="W135" s="40"/>
      <c r="X135" s="40"/>
      <c r="Y135" s="40"/>
      <c r="AE135" s="40"/>
    </row>
    <row r="136" spans="1:31">
      <c r="F136" s="40"/>
      <c r="G136" s="40"/>
      <c r="H136" s="40"/>
      <c r="I136" s="40"/>
      <c r="J136" s="40"/>
      <c r="K136" s="40"/>
      <c r="L136" s="223"/>
      <c r="M136" s="40"/>
      <c r="N136" s="40"/>
      <c r="O136" s="40"/>
      <c r="P136" s="40"/>
      <c r="Q136" s="40"/>
      <c r="R136" s="223"/>
      <c r="S136" s="40"/>
      <c r="T136" s="40"/>
      <c r="U136" s="40"/>
      <c r="V136" s="40"/>
      <c r="W136" s="40"/>
      <c r="X136" s="40"/>
      <c r="Y136" s="40"/>
      <c r="AE136" s="40"/>
    </row>
    <row r="137" spans="1:31">
      <c r="F137" s="40"/>
      <c r="G137" s="40"/>
      <c r="H137" s="40"/>
      <c r="I137" s="40"/>
      <c r="J137" s="40"/>
      <c r="K137" s="40"/>
      <c r="L137" s="223"/>
      <c r="M137" s="40"/>
      <c r="N137" s="40"/>
      <c r="O137" s="40"/>
      <c r="P137" s="40"/>
      <c r="Q137" s="40"/>
      <c r="R137" s="223"/>
      <c r="S137" s="40"/>
      <c r="T137" s="40"/>
      <c r="U137" s="40"/>
      <c r="V137" s="40"/>
      <c r="W137" s="40"/>
      <c r="X137" s="40"/>
      <c r="Y137" s="40"/>
      <c r="AE137" s="40"/>
    </row>
    <row r="138" spans="1:31">
      <c r="F138" s="40"/>
      <c r="G138" s="40"/>
      <c r="H138" s="40"/>
      <c r="I138" s="40"/>
      <c r="J138" s="40"/>
      <c r="K138" s="40"/>
      <c r="L138" s="223"/>
      <c r="M138" s="40"/>
      <c r="N138" s="40"/>
      <c r="O138" s="40"/>
      <c r="P138" s="40"/>
      <c r="Q138" s="40"/>
      <c r="R138" s="223"/>
      <c r="S138" s="40"/>
      <c r="T138" s="40"/>
      <c r="U138" s="40"/>
      <c r="V138" s="40"/>
      <c r="W138" s="40"/>
      <c r="X138" s="40"/>
      <c r="Y138" s="40"/>
      <c r="AE138" s="40"/>
    </row>
    <row r="139" spans="1:31">
      <c r="F139" s="40"/>
      <c r="G139" s="40"/>
      <c r="H139" s="40"/>
      <c r="I139" s="40"/>
      <c r="J139" s="40"/>
      <c r="K139" s="40"/>
      <c r="L139" s="223"/>
      <c r="M139" s="40"/>
      <c r="N139" s="40"/>
      <c r="O139" s="40"/>
      <c r="P139" s="40"/>
      <c r="Q139" s="40"/>
      <c r="R139" s="223"/>
      <c r="S139" s="40"/>
      <c r="T139" s="40"/>
      <c r="U139" s="40"/>
      <c r="V139" s="40"/>
      <c r="W139" s="40"/>
      <c r="X139" s="40"/>
      <c r="Y139" s="40"/>
      <c r="AE139" s="40"/>
    </row>
    <row r="140" spans="1:31">
      <c r="A140" s="195"/>
      <c r="B140" s="195"/>
      <c r="C140" s="195"/>
      <c r="D140" s="195"/>
      <c r="E140" s="195"/>
      <c r="F140" s="40"/>
      <c r="G140" s="195"/>
      <c r="H140" s="195"/>
      <c r="I140" s="195"/>
      <c r="J140" s="195"/>
      <c r="K140" s="195"/>
      <c r="L140" s="224"/>
      <c r="M140" s="195"/>
      <c r="N140" s="195"/>
      <c r="O140" s="195"/>
      <c r="P140" s="195"/>
      <c r="Q140" s="195"/>
      <c r="R140" s="224"/>
      <c r="S140" s="195"/>
      <c r="T140" s="40"/>
      <c r="U140" s="40"/>
      <c r="V140" s="40"/>
      <c r="W140" s="40"/>
      <c r="X140" s="40"/>
      <c r="Y140" s="40"/>
      <c r="AE140" s="40"/>
    </row>
  </sheetData>
  <mergeCells count="170">
    <mergeCell ref="A103:E103"/>
    <mergeCell ref="G103:K103"/>
    <mergeCell ref="M103:Q103"/>
    <mergeCell ref="S103:W103"/>
    <mergeCell ref="A105:A106"/>
    <mergeCell ref="B105:B106"/>
    <mergeCell ref="C105:C106"/>
    <mergeCell ref="D105:D106"/>
    <mergeCell ref="E105:E106"/>
    <mergeCell ref="G105:G106"/>
    <mergeCell ref="V105:V106"/>
    <mergeCell ref="W105:W106"/>
    <mergeCell ref="O105:O106"/>
    <mergeCell ref="P105:P106"/>
    <mergeCell ref="Q105:Q106"/>
    <mergeCell ref="S105:S106"/>
    <mergeCell ref="T105:T106"/>
    <mergeCell ref="U105:U106"/>
    <mergeCell ref="H105:H106"/>
    <mergeCell ref="I105:I106"/>
    <mergeCell ref="J105:J106"/>
    <mergeCell ref="K105:K106"/>
    <mergeCell ref="M105:M106"/>
    <mergeCell ref="N105:N106"/>
    <mergeCell ref="A102:E102"/>
    <mergeCell ref="G102:K102"/>
    <mergeCell ref="M102:Q102"/>
    <mergeCell ref="S102:W102"/>
    <mergeCell ref="O85:O86"/>
    <mergeCell ref="P85:P86"/>
    <mergeCell ref="Q85:Q86"/>
    <mergeCell ref="S85:S86"/>
    <mergeCell ref="T85:T86"/>
    <mergeCell ref="U85:U86"/>
    <mergeCell ref="H85:H86"/>
    <mergeCell ref="I85:I86"/>
    <mergeCell ref="J85:J86"/>
    <mergeCell ref="K85:K86"/>
    <mergeCell ref="M85:M86"/>
    <mergeCell ref="N85:N86"/>
    <mergeCell ref="A83:E83"/>
    <mergeCell ref="G83:K83"/>
    <mergeCell ref="M83:Q83"/>
    <mergeCell ref="S83:W83"/>
    <mergeCell ref="A85:A86"/>
    <mergeCell ref="B85:B86"/>
    <mergeCell ref="C85:C86"/>
    <mergeCell ref="D85:D86"/>
    <mergeCell ref="E85:E86"/>
    <mergeCell ref="G85:G86"/>
    <mergeCell ref="V85:V86"/>
    <mergeCell ref="W85:W86"/>
    <mergeCell ref="A82:E82"/>
    <mergeCell ref="G82:K82"/>
    <mergeCell ref="M82:Q82"/>
    <mergeCell ref="S82:W82"/>
    <mergeCell ref="O65:O66"/>
    <mergeCell ref="P65:P66"/>
    <mergeCell ref="Q65:Q66"/>
    <mergeCell ref="S65:S66"/>
    <mergeCell ref="T65:T66"/>
    <mergeCell ref="U65:U66"/>
    <mergeCell ref="H65:H66"/>
    <mergeCell ref="I65:I66"/>
    <mergeCell ref="J65:J66"/>
    <mergeCell ref="K65:K66"/>
    <mergeCell ref="M65:M66"/>
    <mergeCell ref="N65:N66"/>
    <mergeCell ref="A63:E63"/>
    <mergeCell ref="G63:K63"/>
    <mergeCell ref="M63:Q63"/>
    <mergeCell ref="S63:W63"/>
    <mergeCell ref="A65:A66"/>
    <mergeCell ref="B65:B66"/>
    <mergeCell ref="C65:C66"/>
    <mergeCell ref="D65:D66"/>
    <mergeCell ref="E65:E66"/>
    <mergeCell ref="G65:G66"/>
    <mergeCell ref="V65:V66"/>
    <mergeCell ref="W65:W66"/>
    <mergeCell ref="A62:E62"/>
    <mergeCell ref="G62:K62"/>
    <mergeCell ref="M62:Q62"/>
    <mergeCell ref="S62:W62"/>
    <mergeCell ref="O45:O46"/>
    <mergeCell ref="P45:P46"/>
    <mergeCell ref="Q45:Q46"/>
    <mergeCell ref="S45:S46"/>
    <mergeCell ref="T45:T46"/>
    <mergeCell ref="U45:U46"/>
    <mergeCell ref="H45:H46"/>
    <mergeCell ref="I45:I46"/>
    <mergeCell ref="J45:J46"/>
    <mergeCell ref="K45:K46"/>
    <mergeCell ref="M45:M46"/>
    <mergeCell ref="N45:N46"/>
    <mergeCell ref="A43:E43"/>
    <mergeCell ref="G43:K43"/>
    <mergeCell ref="M43:Q43"/>
    <mergeCell ref="S43:W43"/>
    <mergeCell ref="A45:A46"/>
    <mergeCell ref="B45:B46"/>
    <mergeCell ref="C45:C46"/>
    <mergeCell ref="D45:D46"/>
    <mergeCell ref="E45:E46"/>
    <mergeCell ref="G45:G46"/>
    <mergeCell ref="V45:V46"/>
    <mergeCell ref="W45:W46"/>
    <mergeCell ref="U40:X40"/>
    <mergeCell ref="W41:Z41"/>
    <mergeCell ref="A42:E42"/>
    <mergeCell ref="G42:K42"/>
    <mergeCell ref="M42:Q42"/>
    <mergeCell ref="S42:W42"/>
    <mergeCell ref="O25:O26"/>
    <mergeCell ref="P25:P26"/>
    <mergeCell ref="Q25:Q26"/>
    <mergeCell ref="S25:S26"/>
    <mergeCell ref="T25:T26"/>
    <mergeCell ref="U25:U26"/>
    <mergeCell ref="H25:H26"/>
    <mergeCell ref="I25:I26"/>
    <mergeCell ref="J25:J26"/>
    <mergeCell ref="K25:K26"/>
    <mergeCell ref="M25:M26"/>
    <mergeCell ref="N25:N26"/>
    <mergeCell ref="A23:E23"/>
    <mergeCell ref="G23:K23"/>
    <mergeCell ref="M23:Q23"/>
    <mergeCell ref="S23:W23"/>
    <mergeCell ref="A25:A26"/>
    <mergeCell ref="B25:B26"/>
    <mergeCell ref="C25:C26"/>
    <mergeCell ref="D25:D26"/>
    <mergeCell ref="E25:E26"/>
    <mergeCell ref="G25:G26"/>
    <mergeCell ref="V25:V26"/>
    <mergeCell ref="W25:W26"/>
    <mergeCell ref="A22:E22"/>
    <mergeCell ref="G22:K22"/>
    <mergeCell ref="M22:Q22"/>
    <mergeCell ref="S22:W22"/>
    <mergeCell ref="O4:O5"/>
    <mergeCell ref="P4:P5"/>
    <mergeCell ref="Q4:Q5"/>
    <mergeCell ref="S4:S5"/>
    <mergeCell ref="T4:T5"/>
    <mergeCell ref="U4:U5"/>
    <mergeCell ref="H4:H5"/>
    <mergeCell ref="I4:I5"/>
    <mergeCell ref="J4:J5"/>
    <mergeCell ref="K4:K5"/>
    <mergeCell ref="M4:M5"/>
    <mergeCell ref="N4:N5"/>
    <mergeCell ref="A4:A5"/>
    <mergeCell ref="B4:B5"/>
    <mergeCell ref="C4:C5"/>
    <mergeCell ref="D4:D5"/>
    <mergeCell ref="E4:E5"/>
    <mergeCell ref="G4:G5"/>
    <mergeCell ref="A1:E1"/>
    <mergeCell ref="G1:K1"/>
    <mergeCell ref="M1:Q1"/>
    <mergeCell ref="S1:W1"/>
    <mergeCell ref="A2:E2"/>
    <mergeCell ref="G2:K2"/>
    <mergeCell ref="M2:Q2"/>
    <mergeCell ref="S2:W2"/>
    <mergeCell ref="V4:V5"/>
    <mergeCell ref="W4:W5"/>
  </mergeCells>
  <pageMargins left="0.19685039370078741" right="0.31496062992125984" top="1.01" bottom="1.61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5"/>
  <dimension ref="A2:M21"/>
  <sheetViews>
    <sheetView tabSelected="1" workbookViewId="0">
      <selection sqref="A1:A1048576"/>
    </sheetView>
  </sheetViews>
  <sheetFormatPr baseColWidth="10" defaultRowHeight="15"/>
  <cols>
    <col min="2" max="2" width="12.28515625" customWidth="1"/>
    <col min="5" max="5" width="14.140625" customWidth="1"/>
    <col min="7" max="7" width="15.42578125" customWidth="1"/>
    <col min="8" max="8" width="11.140625" customWidth="1"/>
    <col min="10" max="10" width="15" customWidth="1"/>
    <col min="13" max="13" width="25.85546875" customWidth="1"/>
  </cols>
  <sheetData>
    <row r="2" spans="1:13" ht="15.75" thickBot="1"/>
    <row r="3" spans="1:13" ht="16.5" thickBot="1">
      <c r="A3" s="251" t="s">
        <v>69</v>
      </c>
      <c r="B3" s="252"/>
      <c r="C3" s="252"/>
      <c r="D3" s="252"/>
      <c r="E3" s="252"/>
      <c r="F3" s="252"/>
      <c r="G3" s="253"/>
      <c r="I3" s="275" t="s">
        <v>67</v>
      </c>
      <c r="J3" s="276"/>
      <c r="K3" s="276"/>
      <c r="L3" s="276"/>
      <c r="M3" s="277"/>
    </row>
    <row r="4" spans="1:13" ht="15.75" thickBot="1">
      <c r="A4" s="254" t="s">
        <v>60</v>
      </c>
      <c r="B4" s="255"/>
      <c r="C4" s="255"/>
      <c r="D4" s="255"/>
      <c r="E4" s="255"/>
      <c r="F4" s="255"/>
      <c r="G4" s="256"/>
      <c r="I4" s="302" t="s">
        <v>61</v>
      </c>
      <c r="J4" s="303"/>
      <c r="K4" s="303"/>
      <c r="L4" s="303"/>
      <c r="M4" s="304"/>
    </row>
    <row r="5" spans="1:13">
      <c r="A5" s="257" t="s">
        <v>1</v>
      </c>
      <c r="B5" s="260" t="s">
        <v>2</v>
      </c>
      <c r="C5" s="290" t="s">
        <v>3</v>
      </c>
      <c r="D5" s="269" t="s">
        <v>14</v>
      </c>
      <c r="E5" s="270"/>
      <c r="F5" s="271"/>
      <c r="G5" s="265" t="s">
        <v>5</v>
      </c>
      <c r="I5" s="316" t="s">
        <v>1</v>
      </c>
      <c r="J5" s="318" t="s">
        <v>2</v>
      </c>
      <c r="K5" s="318" t="s">
        <v>43</v>
      </c>
      <c r="L5" s="318" t="s">
        <v>44</v>
      </c>
      <c r="M5" s="312" t="s">
        <v>45</v>
      </c>
    </row>
    <row r="6" spans="1:13" ht="15.75" thickBot="1">
      <c r="A6" s="258"/>
      <c r="B6" s="261"/>
      <c r="C6" s="291"/>
      <c r="D6" s="272"/>
      <c r="E6" s="273"/>
      <c r="F6" s="274"/>
      <c r="G6" s="266"/>
      <c r="I6" s="317"/>
      <c r="J6" s="319"/>
      <c r="K6" s="319"/>
      <c r="L6" s="319"/>
      <c r="M6" s="313"/>
    </row>
    <row r="7" spans="1:13">
      <c r="A7" s="258"/>
      <c r="B7" s="261"/>
      <c r="C7" s="291"/>
      <c r="D7" s="268" t="s">
        <v>15</v>
      </c>
      <c r="E7" s="263" t="s">
        <v>16</v>
      </c>
      <c r="F7" s="263" t="s">
        <v>17</v>
      </c>
      <c r="G7" s="266"/>
      <c r="I7" s="68">
        <v>44562</v>
      </c>
      <c r="J7" s="57"/>
      <c r="K7" s="48"/>
      <c r="L7" s="116">
        <v>400</v>
      </c>
      <c r="M7" s="50" t="e">
        <f>+K7/J7</f>
        <v>#DIV/0!</v>
      </c>
    </row>
    <row r="8" spans="1:13" ht="15.75" thickBot="1">
      <c r="A8" s="259"/>
      <c r="B8" s="262"/>
      <c r="C8" s="292"/>
      <c r="D8" s="264"/>
      <c r="E8" s="264"/>
      <c r="F8" s="264"/>
      <c r="G8" s="267"/>
      <c r="I8" s="68">
        <v>44593</v>
      </c>
      <c r="J8" s="57"/>
      <c r="K8" s="43"/>
      <c r="L8" s="116">
        <v>400</v>
      </c>
      <c r="M8" s="50" t="e">
        <f>+K8/J8</f>
        <v>#DIV/0!</v>
      </c>
    </row>
    <row r="9" spans="1:13">
      <c r="A9" s="68">
        <v>44562</v>
      </c>
      <c r="B9" s="102"/>
      <c r="C9" s="132">
        <v>754.75</v>
      </c>
      <c r="D9" s="17"/>
      <c r="E9" s="17"/>
      <c r="F9" s="215">
        <v>922.1</v>
      </c>
      <c r="G9" s="90"/>
      <c r="I9" s="68">
        <v>44621</v>
      </c>
      <c r="J9" s="57"/>
      <c r="K9" s="129"/>
      <c r="L9" s="116">
        <v>400</v>
      </c>
      <c r="M9" s="50" t="e">
        <f>+K9/J9</f>
        <v>#DIV/0!</v>
      </c>
    </row>
    <row r="10" spans="1:13">
      <c r="A10" s="68">
        <v>44593</v>
      </c>
      <c r="B10" s="102"/>
      <c r="C10" s="89">
        <v>775.33</v>
      </c>
      <c r="D10" s="17"/>
      <c r="E10" s="17"/>
      <c r="F10" s="215">
        <v>945.1</v>
      </c>
      <c r="G10" s="90"/>
      <c r="I10" s="68">
        <v>44652</v>
      </c>
      <c r="J10" s="57"/>
      <c r="K10" s="75"/>
      <c r="L10" s="49"/>
      <c r="M10" s="50" t="e">
        <f t="shared" ref="M10:M18" si="0">+K10/J10</f>
        <v>#DIV/0!</v>
      </c>
    </row>
    <row r="11" spans="1:13">
      <c r="A11" s="68">
        <v>44621</v>
      </c>
      <c r="B11" s="102"/>
      <c r="C11" s="56">
        <v>973.23</v>
      </c>
      <c r="D11" s="17"/>
      <c r="E11" s="17"/>
      <c r="F11" s="215">
        <v>1170</v>
      </c>
      <c r="G11" s="90"/>
      <c r="I11" s="68">
        <v>44682</v>
      </c>
      <c r="J11" s="57"/>
      <c r="K11" s="43"/>
      <c r="L11" s="49"/>
      <c r="M11" s="50" t="e">
        <f t="shared" si="0"/>
        <v>#DIV/0!</v>
      </c>
    </row>
    <row r="12" spans="1:13">
      <c r="A12" s="68">
        <v>44652</v>
      </c>
      <c r="B12" s="102"/>
      <c r="C12" s="89"/>
      <c r="D12" s="17"/>
      <c r="E12" s="17"/>
      <c r="F12" s="215"/>
      <c r="G12" s="90"/>
      <c r="H12" s="1"/>
      <c r="I12" s="68">
        <v>44713</v>
      </c>
      <c r="J12" s="57"/>
      <c r="K12" s="73"/>
      <c r="L12" s="49"/>
      <c r="M12" s="50" t="e">
        <f t="shared" si="0"/>
        <v>#DIV/0!</v>
      </c>
    </row>
    <row r="13" spans="1:13">
      <c r="A13" s="68">
        <v>44682</v>
      </c>
      <c r="B13" s="102"/>
      <c r="C13" s="89"/>
      <c r="D13" s="17"/>
      <c r="E13" s="17"/>
      <c r="F13" s="215"/>
      <c r="G13" s="90"/>
      <c r="H13" s="1"/>
      <c r="I13" s="68">
        <v>44743</v>
      </c>
      <c r="J13" s="25"/>
      <c r="K13" s="47"/>
      <c r="L13" s="49"/>
      <c r="M13" s="50" t="e">
        <f t="shared" si="0"/>
        <v>#DIV/0!</v>
      </c>
    </row>
    <row r="14" spans="1:13">
      <c r="A14" s="68">
        <v>44713</v>
      </c>
      <c r="B14" s="102"/>
      <c r="C14" s="89"/>
      <c r="D14" s="17"/>
      <c r="E14" s="17"/>
      <c r="F14" s="215"/>
      <c r="G14" s="90"/>
      <c r="H14" s="1"/>
      <c r="I14" s="68">
        <v>44774</v>
      </c>
      <c r="J14" s="25"/>
      <c r="K14" s="78"/>
      <c r="L14" s="49"/>
      <c r="M14" s="50" t="e">
        <f t="shared" si="0"/>
        <v>#DIV/0!</v>
      </c>
    </row>
    <row r="15" spans="1:13">
      <c r="A15" s="68">
        <v>44743</v>
      </c>
      <c r="B15" s="102"/>
      <c r="C15" s="89"/>
      <c r="D15" s="17"/>
      <c r="E15" s="17"/>
      <c r="F15" s="215"/>
      <c r="G15" s="90"/>
      <c r="H15" s="1"/>
      <c r="I15" s="68">
        <v>44805</v>
      </c>
      <c r="J15" s="43"/>
      <c r="K15" s="51"/>
      <c r="L15" s="49"/>
      <c r="M15" s="50" t="e">
        <f t="shared" si="0"/>
        <v>#DIV/0!</v>
      </c>
    </row>
    <row r="16" spans="1:13">
      <c r="A16" s="68">
        <v>44774</v>
      </c>
      <c r="B16" s="102"/>
      <c r="C16" s="89"/>
      <c r="D16" s="17"/>
      <c r="E16" s="17"/>
      <c r="F16" s="215"/>
      <c r="G16" s="90"/>
      <c r="H16" s="1"/>
      <c r="I16" s="68">
        <v>44835</v>
      </c>
      <c r="J16" s="43"/>
      <c r="K16" s="51"/>
      <c r="L16" s="49"/>
      <c r="M16" s="50" t="e">
        <f t="shared" si="0"/>
        <v>#DIV/0!</v>
      </c>
    </row>
    <row r="17" spans="1:13">
      <c r="A17" s="68">
        <v>44805</v>
      </c>
      <c r="B17" s="57"/>
      <c r="C17" s="89"/>
      <c r="D17" s="17"/>
      <c r="E17" s="17"/>
      <c r="F17" s="215"/>
      <c r="G17" s="90"/>
      <c r="H17" s="1"/>
      <c r="I17" s="68">
        <v>44866</v>
      </c>
      <c r="J17" s="43"/>
      <c r="K17" s="51"/>
      <c r="L17" s="49"/>
      <c r="M17" s="50" t="e">
        <f t="shared" si="0"/>
        <v>#DIV/0!</v>
      </c>
    </row>
    <row r="18" spans="1:13" ht="15.75" thickBot="1">
      <c r="A18" s="68">
        <v>44835</v>
      </c>
      <c r="B18" s="57"/>
      <c r="C18" s="26"/>
      <c r="D18" s="165"/>
      <c r="E18" s="165"/>
      <c r="F18" s="215"/>
      <c r="G18" s="90"/>
      <c r="I18" s="68">
        <v>44896</v>
      </c>
      <c r="J18" s="43"/>
      <c r="K18" s="51"/>
      <c r="L18" s="49"/>
      <c r="M18" s="50" t="e">
        <f t="shared" si="0"/>
        <v>#DIV/0!</v>
      </c>
    </row>
    <row r="19" spans="1:13" ht="15.75" thickBot="1">
      <c r="A19" s="68">
        <v>44866</v>
      </c>
      <c r="B19" s="57"/>
      <c r="C19" s="26"/>
      <c r="D19" s="165"/>
      <c r="E19" s="165"/>
      <c r="F19" s="215"/>
      <c r="G19" s="90"/>
      <c r="I19" s="103" t="s">
        <v>18</v>
      </c>
      <c r="J19" s="79" t="e">
        <f>AVERAGE(J7:J18)</f>
        <v>#DIV/0!</v>
      </c>
      <c r="K19" s="79" t="e">
        <f>AVERAGE(K7:K18)</f>
        <v>#DIV/0!</v>
      </c>
      <c r="L19" s="80">
        <f>AVERAGE(L7:L18)</f>
        <v>400</v>
      </c>
      <c r="M19" s="53" t="e">
        <f>+K19/J19</f>
        <v>#DIV/0!</v>
      </c>
    </row>
    <row r="20" spans="1:13" ht="15.75" thickBot="1">
      <c r="A20" s="68">
        <v>44896</v>
      </c>
      <c r="B20" s="57"/>
      <c r="C20" s="26"/>
      <c r="D20" s="165"/>
      <c r="E20" s="165"/>
      <c r="F20" s="215"/>
      <c r="G20" s="90"/>
    </row>
    <row r="21" spans="1:13" ht="15.75" thickBot="1">
      <c r="A21" s="21" t="s">
        <v>18</v>
      </c>
      <c r="B21" s="100" t="e">
        <f t="shared" ref="B21:C21" si="1">AVERAGE(B9:B20)</f>
        <v>#DIV/0!</v>
      </c>
      <c r="C21" s="22">
        <f t="shared" si="1"/>
        <v>834.43666666666661</v>
      </c>
      <c r="D21" s="22" t="e">
        <f>AVERAGE(D9:D20)</f>
        <v>#DIV/0!</v>
      </c>
      <c r="E21" s="22" t="e">
        <f>AVERAGE(E9:E20)</f>
        <v>#DIV/0!</v>
      </c>
      <c r="F21" s="22">
        <f>AVERAGE(F9:F20)</f>
        <v>1012.4</v>
      </c>
      <c r="G21" s="23" t="e">
        <f t="shared" ref="G21" si="2">AVERAGE(G9:G20)</f>
        <v>#DIV/0!</v>
      </c>
      <c r="I21" s="44" t="s">
        <v>62</v>
      </c>
    </row>
  </sheetData>
  <mergeCells count="17">
    <mergeCell ref="I3:M3"/>
    <mergeCell ref="I4:M4"/>
    <mergeCell ref="I5:I6"/>
    <mergeCell ref="J5:J6"/>
    <mergeCell ref="K5:K6"/>
    <mergeCell ref="L5:L6"/>
    <mergeCell ref="M5:M6"/>
    <mergeCell ref="A3:G3"/>
    <mergeCell ref="A4:G4"/>
    <mergeCell ref="A5:A8"/>
    <mergeCell ref="B5:B8"/>
    <mergeCell ref="C5:C8"/>
    <mergeCell ref="D5:F6"/>
    <mergeCell ref="G5:G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Luz LIMA y CO</vt:lpstr>
      <vt:lpstr>Hoja2</vt:lpstr>
      <vt:lpstr>Agua LIMA y CO</vt:lpstr>
      <vt:lpstr>Hoja1</vt:lpstr>
      <vt:lpstr>Luz OD</vt:lpstr>
      <vt:lpstr>Agua OD</vt:lpstr>
      <vt:lpstr>Renteseg Agua y Luz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Johner Cueva Vergara</dc:creator>
  <cp:lastModifiedBy>Usuario de Windows</cp:lastModifiedBy>
  <cp:lastPrinted>2022-05-04T21:32:06Z</cp:lastPrinted>
  <dcterms:created xsi:type="dcterms:W3CDTF">2019-04-03T15:49:30Z</dcterms:created>
  <dcterms:modified xsi:type="dcterms:W3CDTF">2022-05-04T21:32:10Z</dcterms:modified>
</cp:coreProperties>
</file>