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neDrive - Entel Peru S.A\My Documents\1FECU-ENTEL 2019\CONTABILIDAD REGULATORIA 2019\REPORTES\"/>
    </mc:Choice>
  </mc:AlternateContent>
  <xr:revisionPtr revIDLastSave="1" documentId="10_ncr:200_{827F64A0-5DA1-488C-B11B-225BEF09227C}" xr6:coauthVersionLast="44" xr6:coauthVersionMax="44" xr10:uidLastSave="{F7D24589-79BE-43C2-B6EE-399BAA443C20}"/>
  <bookViews>
    <workbookView xWindow="-120" yWindow="-120" windowWidth="20730" windowHeight="11310" xr2:uid="{00000000-000D-0000-FFFF-FFFF00000000}"/>
  </bookViews>
  <sheets>
    <sheet name="Informe_6" sheetId="1" r:id="rId1"/>
  </sheets>
  <definedNames>
    <definedName name="_xlnm._FilterDatabase" localSheetId="0" hidden="1">Informe_6!$A$10:$J$37</definedName>
    <definedName name="_xlnm.Print_Area" localSheetId="0">Informe_6!$B$1:$G$38</definedName>
    <definedName name="_xlnm.Print_Titles" localSheetId="0">Informe_6!$6:$7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5" i="1" l="1"/>
  <c r="E24" i="1"/>
  <c r="E23" i="1"/>
  <c r="E22" i="1"/>
  <c r="E21" i="1"/>
  <c r="E10" i="1" l="1"/>
  <c r="E26" i="1"/>
  <c r="E33" i="1" l="1"/>
  <c r="E30" i="1"/>
  <c r="E20" i="1"/>
  <c r="E16" i="1"/>
  <c r="E37" i="1" l="1"/>
</calcChain>
</file>

<file path=xl/sharedStrings.xml><?xml version="1.0" encoding="utf-8"?>
<sst xmlns="http://schemas.openxmlformats.org/spreadsheetml/2006/main" count="37" uniqueCount="24">
  <si>
    <t>INFORME 6: INGRESOS OPERATIVOS MAYORISTAS POR EMPRESA</t>
  </si>
  <si>
    <t>Expresado en miles de Nuevos Soles</t>
  </si>
  <si>
    <t>Ingresos calculados(en base a precios de lista)</t>
  </si>
  <si>
    <t>Ajustes(descuentos y promociones)</t>
  </si>
  <si>
    <t>Estado de Resultados Contabilidad Separada (valor facturado)</t>
  </si>
  <si>
    <t>INGRESOS OPERATIVOS MAYORISTAS</t>
  </si>
  <si>
    <t>De empresas operadoras vinculadas</t>
  </si>
  <si>
    <t>AMERICATEL PERU S.A.</t>
  </si>
  <si>
    <t>Facturación y Cobranza</t>
  </si>
  <si>
    <t>Terminación de Llamadas en la Red de Servicio Móvil</t>
  </si>
  <si>
    <t>Terminación de Llamadas en la Red del Servicio de Telefonía Fija Local</t>
  </si>
  <si>
    <t>De empresas operadoras no vinculadas</t>
  </si>
  <si>
    <t>AMERICA MOVIL PERU S.A.C.</t>
  </si>
  <si>
    <t>TELEFÓNICA DEL PERÚ S.A.A</t>
  </si>
  <si>
    <t>Uso plataforma</t>
  </si>
  <si>
    <t>Terminación por mensajería (SMS)</t>
  </si>
  <si>
    <t>VIETTEL PERÚ S.A.C.</t>
  </si>
  <si>
    <t>LEVEL 3 PERU S.A.</t>
  </si>
  <si>
    <t>CONVERGIA PERU S.A.</t>
  </si>
  <si>
    <t>Facturación y Recaudación</t>
  </si>
  <si>
    <t>Ingreso Imputado</t>
  </si>
  <si>
    <t>Enlaces de Interconexión (Cargo por capacidad)</t>
  </si>
  <si>
    <t>ENTEL PERÚ S.A.-2019-6 INGRESOS OPERATIVOS MAYORISTAS POR EMPRESA-17072020</t>
  </si>
  <si>
    <t>Periodo de reporte: Al 31 de Diciembre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</si>
</sst>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&quot;$&quot;* #,##0.00_-;\-&quot;$&quot;* #,##0.00_-;_-&quot;$&quot;* &quot;-&quot;??_-;_-@_-"/>
    <numFmt numFmtId="165" formatCode="_ * #,##0.00_ ;_ * \-#,##0.00_ ;_ * &quot;-&quot;??_ ;_ @_ "/>
    <numFmt numFmtId="166" formatCode="_ * #,##0_ ;_ * \-#,##0_ ;_ * &quot;-&quot;??_ ;_ @_ "/>
    <numFmt numFmtId="167" formatCode="[$S/.-280A]\ #,##0"/>
    <numFmt numFmtId="168" formatCode="_-&quot;$&quot;* #,##0_-;\-&quot;$&quot;* #,##0_-;_-&quot;$&quot;* &quot;-&quot;??_-;_-@_-"/>
    <numFmt numFmtId="169" formatCode="#,###,;\-#,###,"/>
    <numFmt numFmtId="170" formatCode="#,###.000,;\-#,###.000,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</cellStyleXfs>
  <cellXfs count="45">
    <xf numFmtId="0" fontId="0" fillId="0" borderId="0" xfId="0"/>
    <xf numFmtId="0" fontId="3" fillId="2" borderId="0" xfId="0" applyFont="1" applyFill="1"/>
    <xf numFmtId="0" fontId="4" fillId="0" borderId="0" xfId="0" applyFont="1"/>
    <xf numFmtId="165" fontId="4" fillId="0" borderId="0" xfId="0" applyNumberFormat="1" applyFont="1"/>
    <xf numFmtId="166" fontId="4" fillId="0" borderId="0" xfId="2" applyNumberFormat="1" applyFont="1"/>
    <xf numFmtId="165" fontId="3" fillId="2" borderId="0" xfId="0" applyNumberFormat="1" applyFont="1" applyFill="1"/>
    <xf numFmtId="0" fontId="3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166" fontId="3" fillId="0" borderId="0" xfId="2" applyNumberFormat="1" applyFont="1" applyAlignment="1">
      <alignment horizontal="center"/>
    </xf>
    <xf numFmtId="0" fontId="3" fillId="0" borderId="4" xfId="3" applyFont="1" applyFill="1" applyBorder="1" applyAlignment="1">
      <alignment horizontal="center" vertical="center" wrapText="1"/>
    </xf>
    <xf numFmtId="165" fontId="3" fillId="0" borderId="4" xfId="2" applyNumberFormat="1" applyFont="1" applyFill="1" applyBorder="1" applyAlignment="1">
      <alignment horizontal="center" vertical="center" wrapText="1"/>
    </xf>
    <xf numFmtId="167" fontId="3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Fill="1" applyBorder="1" applyAlignment="1">
      <alignment horizontal="left"/>
    </xf>
    <xf numFmtId="165" fontId="3" fillId="0" borderId="4" xfId="2" applyNumberFormat="1" applyFont="1" applyFill="1" applyBorder="1"/>
    <xf numFmtId="167" fontId="3" fillId="0" borderId="4" xfId="2" applyNumberFormat="1" applyFont="1" applyFill="1" applyBorder="1"/>
    <xf numFmtId="0" fontId="3" fillId="0" borderId="5" xfId="0" applyFont="1" applyFill="1" applyBorder="1" applyAlignment="1"/>
    <xf numFmtId="0" fontId="3" fillId="0" borderId="6" xfId="0" applyFont="1" applyFill="1" applyBorder="1" applyAlignment="1"/>
    <xf numFmtId="0" fontId="3" fillId="0" borderId="7" xfId="0" applyFont="1" applyFill="1" applyBorder="1" applyAlignment="1"/>
    <xf numFmtId="168" fontId="3" fillId="0" borderId="4" xfId="1" applyNumberFormat="1" applyFont="1" applyFill="1" applyBorder="1"/>
    <xf numFmtId="0" fontId="2" fillId="0" borderId="1" xfId="0" applyFont="1" applyFill="1" applyBorder="1"/>
    <xf numFmtId="166" fontId="3" fillId="0" borderId="2" xfId="2" applyNumberFormat="1" applyFont="1" applyFill="1" applyBorder="1"/>
    <xf numFmtId="166" fontId="3" fillId="0" borderId="3" xfId="2" applyNumberFormat="1" applyFont="1" applyFill="1" applyBorder="1"/>
    <xf numFmtId="169" fontId="3" fillId="0" borderId="3" xfId="1" applyNumberFormat="1" applyFont="1" applyFill="1" applyBorder="1"/>
    <xf numFmtId="0" fontId="0" fillId="0" borderId="0" xfId="0" applyFont="1"/>
    <xf numFmtId="0" fontId="0" fillId="0" borderId="1" xfId="0" applyFont="1" applyFill="1" applyBorder="1"/>
    <xf numFmtId="166" fontId="4" fillId="0" borderId="2" xfId="2" applyNumberFormat="1" applyFont="1" applyFill="1" applyBorder="1"/>
    <xf numFmtId="166" fontId="4" fillId="0" borderId="3" xfId="2" applyNumberFormat="1" applyFont="1" applyFill="1" applyBorder="1"/>
    <xf numFmtId="169" fontId="4" fillId="0" borderId="3" xfId="1" applyNumberFormat="1" applyFont="1" applyFill="1" applyBorder="1"/>
    <xf numFmtId="0" fontId="0" fillId="0" borderId="0" xfId="0" applyFont="1" applyFill="1"/>
    <xf numFmtId="0" fontId="0" fillId="0" borderId="0" xfId="0" applyFill="1"/>
    <xf numFmtId="166" fontId="5" fillId="0" borderId="3" xfId="2" applyNumberFormat="1" applyFont="1" applyFill="1" applyBorder="1"/>
    <xf numFmtId="166" fontId="0" fillId="0" borderId="0" xfId="2" applyNumberFormat="1" applyFont="1"/>
    <xf numFmtId="166" fontId="3" fillId="0" borderId="1" xfId="2" applyNumberFormat="1" applyFont="1" applyFill="1" applyBorder="1"/>
    <xf numFmtId="0" fontId="3" fillId="0" borderId="4" xfId="0" applyFont="1" applyFill="1" applyBorder="1"/>
    <xf numFmtId="0" fontId="0" fillId="0" borderId="0" xfId="0" applyAlignment="1">
      <alignment vertical="center"/>
    </xf>
    <xf numFmtId="0" fontId="0" fillId="0" borderId="5" xfId="0" applyFont="1" applyFill="1" applyBorder="1"/>
    <xf numFmtId="170" fontId="4" fillId="0" borderId="3" xfId="1" applyNumberFormat="1" applyFont="1" applyFill="1" applyBorder="1"/>
    <xf numFmtId="170" fontId="3" fillId="0" borderId="3" xfId="1" applyNumberFormat="1" applyFont="1" applyFill="1" applyBorder="1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/>
    </xf>
  </cellXfs>
  <cellStyles count="4">
    <cellStyle name="Millares 3" xfId="2" xr:uid="{00000000-0005-0000-0000-000000000000}"/>
    <cellStyle name="Moneda" xfId="1" builtinId="4"/>
    <cellStyle name="Normal" xfId="0" builtinId="0"/>
    <cellStyle name="Normal 90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J38"/>
  <sheetViews>
    <sheetView showGridLines="0" tabSelected="1" zoomScale="90" zoomScaleNormal="90" zoomScaleSheetLayoutView="80" zoomScalePageLayoutView="80" workbookViewId="0">
      <selection activeCell="G10" sqref="G10:G37"/>
    </sheetView>
  </sheetViews>
  <sheetFormatPr baseColWidth="10" defaultColWidth="7.140625" defaultRowHeight="12.75" x14ac:dyDescent="0.2"/>
  <cols>
    <col min="1" max="1" width="3" style="2" customWidth="1"/>
    <col min="2" max="2" width="4.7109375" style="2" customWidth="1"/>
    <col min="3" max="3" width="4.140625" style="2" customWidth="1"/>
    <col min="4" max="4" width="68.7109375" style="2" customWidth="1"/>
    <col min="5" max="5" width="23.42578125" style="2" customWidth="1"/>
    <col min="6" max="6" width="23.28515625" style="3" customWidth="1"/>
    <col min="7" max="7" width="22" style="4" customWidth="1"/>
    <col min="8" max="8" width="16.28515625" style="2" customWidth="1"/>
    <col min="9" max="9" width="12.7109375" style="2" customWidth="1"/>
    <col min="10" max="10" width="13.7109375" style="2" customWidth="1"/>
    <col min="11" max="16384" width="7.140625" style="2"/>
  </cols>
  <sheetData>
    <row r="1" spans="2:10" x14ac:dyDescent="0.2">
      <c r="B1" s="1" t="s">
        <v>22</v>
      </c>
      <c r="C1" s="1"/>
    </row>
    <row r="2" spans="2:10" x14ac:dyDescent="0.2">
      <c r="D2" s="1"/>
      <c r="E2" s="1"/>
      <c r="F2" s="5"/>
    </row>
    <row r="3" spans="2:10" ht="15" customHeight="1" x14ac:dyDescent="0.2">
      <c r="B3" s="39" t="s">
        <v>0</v>
      </c>
      <c r="C3" s="39"/>
      <c r="D3" s="39"/>
      <c r="E3" s="39"/>
      <c r="F3" s="39"/>
      <c r="G3" s="39"/>
    </row>
    <row r="4" spans="2:10" ht="8.25" customHeight="1" x14ac:dyDescent="0.2">
      <c r="B4" s="6"/>
      <c r="C4" s="6"/>
      <c r="D4" s="6"/>
      <c r="E4" s="6"/>
      <c r="F4" s="7"/>
      <c r="G4" s="8"/>
    </row>
    <row r="5" spans="2:10" x14ac:dyDescent="0.2">
      <c r="B5" s="40" t="s">
        <v>23</v>
      </c>
      <c r="C5" s="40"/>
      <c r="D5" s="40"/>
      <c r="E5" s="40"/>
      <c r="F5" s="40"/>
      <c r="G5" s="40"/>
    </row>
    <row r="7" spans="2:10" s="12" customFormat="1" ht="71.25" customHeight="1" x14ac:dyDescent="0.2">
      <c r="B7" s="41" t="s">
        <v>1</v>
      </c>
      <c r="C7" s="42"/>
      <c r="D7" s="43"/>
      <c r="E7" s="9" t="s">
        <v>2</v>
      </c>
      <c r="F7" s="10" t="s">
        <v>3</v>
      </c>
      <c r="G7" s="11" t="s">
        <v>4</v>
      </c>
      <c r="H7" s="2"/>
    </row>
    <row r="8" spans="2:10" x14ac:dyDescent="0.2">
      <c r="B8" s="44" t="s">
        <v>5</v>
      </c>
      <c r="C8" s="44"/>
      <c r="D8" s="44"/>
      <c r="E8" s="13"/>
      <c r="F8" s="14"/>
      <c r="G8" s="15"/>
    </row>
    <row r="9" spans="2:10" ht="15" customHeight="1" x14ac:dyDescent="0.25">
      <c r="B9" s="16" t="s">
        <v>6</v>
      </c>
      <c r="C9" s="17"/>
      <c r="D9" s="18"/>
      <c r="E9" s="18"/>
      <c r="F9" s="19"/>
      <c r="G9" s="15"/>
      <c r="H9"/>
      <c r="I9"/>
      <c r="J9" s="4"/>
    </row>
    <row r="10" spans="2:10" s="24" customFormat="1" ht="15" x14ac:dyDescent="0.25">
      <c r="B10" s="20"/>
      <c r="C10" s="21" t="s">
        <v>7</v>
      </c>
      <c r="D10" s="22"/>
      <c r="E10" s="38">
        <f>+E12+E13+E14</f>
        <v>507513</v>
      </c>
      <c r="F10" s="23"/>
      <c r="G10" s="38">
        <v>507513</v>
      </c>
      <c r="H10"/>
      <c r="I10"/>
      <c r="J10"/>
    </row>
    <row r="11" spans="2:10" s="24" customFormat="1" ht="15" x14ac:dyDescent="0.25">
      <c r="B11" s="25"/>
      <c r="C11" s="26"/>
      <c r="D11" s="27" t="s">
        <v>8</v>
      </c>
      <c r="E11" s="23">
        <v>482.16999999999996</v>
      </c>
      <c r="F11" s="23"/>
      <c r="G11" s="23">
        <v>482.16999999999996</v>
      </c>
      <c r="H11"/>
      <c r="I11"/>
      <c r="J11"/>
    </row>
    <row r="12" spans="2:10" customFormat="1" ht="15" x14ac:dyDescent="0.25">
      <c r="B12" s="25"/>
      <c r="C12" s="26"/>
      <c r="D12" s="27" t="s">
        <v>9</v>
      </c>
      <c r="E12" s="37">
        <v>487583</v>
      </c>
      <c r="F12" s="28"/>
      <c r="G12" s="37">
        <v>487583</v>
      </c>
    </row>
    <row r="13" spans="2:10" customFormat="1" ht="15" x14ac:dyDescent="0.25">
      <c r="B13" s="25"/>
      <c r="C13" s="26"/>
      <c r="D13" s="27" t="s">
        <v>10</v>
      </c>
      <c r="E13" s="37">
        <v>19930</v>
      </c>
      <c r="F13" s="28"/>
      <c r="G13" s="37">
        <v>19930</v>
      </c>
    </row>
    <row r="14" spans="2:10" customFormat="1" ht="15" x14ac:dyDescent="0.25">
      <c r="B14" s="36"/>
      <c r="C14" s="26"/>
      <c r="D14" s="31" t="s">
        <v>14</v>
      </c>
      <c r="E14" s="37">
        <v>0</v>
      </c>
      <c r="F14" s="28"/>
      <c r="G14" s="37">
        <v>0</v>
      </c>
    </row>
    <row r="15" spans="2:10" customFormat="1" ht="15" x14ac:dyDescent="0.25">
      <c r="B15" s="16" t="s">
        <v>11</v>
      </c>
      <c r="C15" s="26"/>
      <c r="D15" s="27"/>
      <c r="E15" s="23">
        <v>0</v>
      </c>
      <c r="F15" s="23"/>
      <c r="G15" s="23">
        <v>0</v>
      </c>
    </row>
    <row r="16" spans="2:10" s="24" customFormat="1" ht="15" x14ac:dyDescent="0.25">
      <c r="B16" s="20"/>
      <c r="C16" s="21" t="s">
        <v>12</v>
      </c>
      <c r="D16" s="22"/>
      <c r="E16" s="38">
        <f>SUM(E17:E19)</f>
        <v>35873771.37711744</v>
      </c>
      <c r="F16" s="23"/>
      <c r="G16" s="38">
        <v>35873771.37711744</v>
      </c>
      <c r="H16"/>
      <c r="I16"/>
      <c r="J16"/>
    </row>
    <row r="17" spans="1:10" s="24" customFormat="1" ht="15" x14ac:dyDescent="0.25">
      <c r="B17" s="25"/>
      <c r="C17" s="26"/>
      <c r="D17" s="27" t="s">
        <v>9</v>
      </c>
      <c r="E17" s="37">
        <v>35741648.37711744</v>
      </c>
      <c r="F17" s="28"/>
      <c r="G17" s="37">
        <v>35741648.37711744</v>
      </c>
      <c r="H17"/>
      <c r="I17"/>
      <c r="J17"/>
    </row>
    <row r="18" spans="1:10" s="24" customFormat="1" ht="15" x14ac:dyDescent="0.25">
      <c r="B18" s="25"/>
      <c r="C18" s="26"/>
      <c r="D18" s="27" t="s">
        <v>10</v>
      </c>
      <c r="E18" s="37">
        <v>28462</v>
      </c>
      <c r="F18" s="28"/>
      <c r="G18" s="37">
        <v>28462</v>
      </c>
      <c r="H18"/>
      <c r="I18"/>
      <c r="J18"/>
    </row>
    <row r="19" spans="1:10" s="24" customFormat="1" ht="15" x14ac:dyDescent="0.25">
      <c r="B19" s="25"/>
      <c r="C19" s="26"/>
      <c r="D19" s="27" t="s">
        <v>21</v>
      </c>
      <c r="E19" s="37">
        <v>103661</v>
      </c>
      <c r="F19" s="28"/>
      <c r="G19" s="37">
        <v>103661</v>
      </c>
      <c r="H19"/>
      <c r="I19"/>
      <c r="J19"/>
    </row>
    <row r="20" spans="1:10" s="24" customFormat="1" ht="15" x14ac:dyDescent="0.25">
      <c r="A20" s="29"/>
      <c r="B20" s="20"/>
      <c r="C20" s="21" t="s">
        <v>13</v>
      </c>
      <c r="D20" s="22"/>
      <c r="E20" s="38">
        <f>SUM(E21:E25)</f>
        <v>47696098</v>
      </c>
      <c r="F20" s="23"/>
      <c r="G20" s="38">
        <v>47696098</v>
      </c>
      <c r="H20" s="30"/>
      <c r="I20" s="30"/>
      <c r="J20"/>
    </row>
    <row r="21" spans="1:10" s="24" customFormat="1" ht="15" x14ac:dyDescent="0.25">
      <c r="A21" s="29"/>
      <c r="B21" s="25"/>
      <c r="C21" s="26"/>
      <c r="D21" s="27" t="s">
        <v>8</v>
      </c>
      <c r="E21" s="37">
        <f>0.452*1000</f>
        <v>452</v>
      </c>
      <c r="F21" s="28"/>
      <c r="G21" s="37">
        <v>452</v>
      </c>
      <c r="H21" s="30"/>
      <c r="I21" s="30"/>
      <c r="J21"/>
    </row>
    <row r="22" spans="1:10" s="24" customFormat="1" ht="15" x14ac:dyDescent="0.25">
      <c r="A22" s="29"/>
      <c r="B22" s="25"/>
      <c r="C22" s="26"/>
      <c r="D22" s="27" t="s">
        <v>9</v>
      </c>
      <c r="E22" s="37">
        <f>41916.527*1000</f>
        <v>41916527</v>
      </c>
      <c r="F22" s="28"/>
      <c r="G22" s="37">
        <v>41916527</v>
      </c>
      <c r="H22" s="30"/>
      <c r="I22" s="30"/>
      <c r="J22"/>
    </row>
    <row r="23" spans="1:10" s="24" customFormat="1" ht="15" x14ac:dyDescent="0.25">
      <c r="A23" s="29"/>
      <c r="B23" s="25"/>
      <c r="C23" s="26"/>
      <c r="D23" s="27" t="s">
        <v>10</v>
      </c>
      <c r="E23" s="37">
        <f>241.199*1000</f>
        <v>241199</v>
      </c>
      <c r="F23" s="28"/>
      <c r="G23" s="37">
        <v>241199</v>
      </c>
      <c r="H23" s="30"/>
      <c r="I23" s="30"/>
      <c r="J23"/>
    </row>
    <row r="24" spans="1:10" s="24" customFormat="1" ht="15" x14ac:dyDescent="0.25">
      <c r="B24" s="25"/>
      <c r="C24" s="26"/>
      <c r="D24" s="31" t="s">
        <v>14</v>
      </c>
      <c r="E24" s="37">
        <f>0.025*1000</f>
        <v>25</v>
      </c>
      <c r="F24" s="28"/>
      <c r="G24" s="28">
        <v>25</v>
      </c>
      <c r="H24"/>
      <c r="I24"/>
      <c r="J24" s="32"/>
    </row>
    <row r="25" spans="1:10" s="24" customFormat="1" ht="15" x14ac:dyDescent="0.25">
      <c r="B25" s="25"/>
      <c r="C25" s="26"/>
      <c r="D25" s="27" t="s">
        <v>15</v>
      </c>
      <c r="E25" s="37">
        <f>5537.895*1000</f>
        <v>5537895</v>
      </c>
      <c r="F25" s="23"/>
      <c r="G25" s="38">
        <v>5537895</v>
      </c>
      <c r="H25"/>
      <c r="I25"/>
      <c r="J25" s="32"/>
    </row>
    <row r="26" spans="1:10" s="24" customFormat="1" ht="15" x14ac:dyDescent="0.25">
      <c r="B26" s="33"/>
      <c r="C26" s="21" t="s">
        <v>16</v>
      </c>
      <c r="D26" s="22"/>
      <c r="E26" s="38">
        <f>SUM(E27:E29)</f>
        <v>24677651</v>
      </c>
      <c r="F26" s="23"/>
      <c r="G26" s="38">
        <v>24677651</v>
      </c>
      <c r="H26"/>
      <c r="I26"/>
      <c r="J26" s="32"/>
    </row>
    <row r="27" spans="1:10" s="24" customFormat="1" ht="15" x14ac:dyDescent="0.25">
      <c r="B27" s="25"/>
      <c r="C27" s="26"/>
      <c r="D27" s="27" t="s">
        <v>9</v>
      </c>
      <c r="E27" s="37">
        <v>13290057</v>
      </c>
      <c r="F27" s="28"/>
      <c r="G27" s="37">
        <v>13290057</v>
      </c>
      <c r="H27"/>
      <c r="I27"/>
      <c r="J27" s="32"/>
    </row>
    <row r="28" spans="1:10" s="24" customFormat="1" ht="15" x14ac:dyDescent="0.25">
      <c r="B28" s="25"/>
      <c r="C28" s="26"/>
      <c r="D28" s="27" t="s">
        <v>10</v>
      </c>
      <c r="E28" s="37">
        <v>82115</v>
      </c>
      <c r="F28" s="28"/>
      <c r="G28" s="37">
        <v>82115</v>
      </c>
      <c r="H28"/>
      <c r="I28"/>
      <c r="J28" s="32"/>
    </row>
    <row r="29" spans="1:10" s="24" customFormat="1" ht="15" x14ac:dyDescent="0.25">
      <c r="B29" s="25"/>
      <c r="C29" s="26"/>
      <c r="D29" s="27" t="s">
        <v>15</v>
      </c>
      <c r="E29" s="37">
        <v>11305479</v>
      </c>
      <c r="F29" s="28"/>
      <c r="G29" s="37">
        <v>11305479</v>
      </c>
      <c r="H29"/>
      <c r="I29"/>
      <c r="J29" s="32"/>
    </row>
    <row r="30" spans="1:10" customFormat="1" ht="15" x14ac:dyDescent="0.25">
      <c r="B30" s="20"/>
      <c r="C30" s="21" t="s">
        <v>17</v>
      </c>
      <c r="D30" s="22"/>
      <c r="E30" s="38">
        <f>SUM(E31:E32)</f>
        <v>320702</v>
      </c>
      <c r="F30" s="23"/>
      <c r="G30" s="38">
        <v>320702</v>
      </c>
      <c r="J30" s="32"/>
    </row>
    <row r="31" spans="1:10" customFormat="1" ht="15" x14ac:dyDescent="0.25">
      <c r="B31" s="25"/>
      <c r="C31" s="26"/>
      <c r="D31" s="27" t="s">
        <v>9</v>
      </c>
      <c r="E31" s="37">
        <v>320519</v>
      </c>
      <c r="F31" s="28"/>
      <c r="G31" s="37">
        <v>320519</v>
      </c>
      <c r="J31" s="32"/>
    </row>
    <row r="32" spans="1:10" customFormat="1" ht="15" x14ac:dyDescent="0.25">
      <c r="B32" s="25"/>
      <c r="C32" s="26"/>
      <c r="D32" s="27" t="s">
        <v>10</v>
      </c>
      <c r="E32" s="28">
        <v>183</v>
      </c>
      <c r="F32" s="28"/>
      <c r="G32" s="28">
        <v>183</v>
      </c>
      <c r="J32" s="32"/>
    </row>
    <row r="33" spans="2:10" s="24" customFormat="1" ht="15" x14ac:dyDescent="0.25">
      <c r="B33" s="20"/>
      <c r="C33" s="21" t="s">
        <v>18</v>
      </c>
      <c r="D33" s="22"/>
      <c r="E33" s="38">
        <f>SUM(E34:E36)</f>
        <v>53.568240000000003</v>
      </c>
      <c r="F33" s="23"/>
      <c r="G33" s="38">
        <v>53.568240000000003</v>
      </c>
      <c r="H33"/>
      <c r="I33"/>
      <c r="J33" s="32"/>
    </row>
    <row r="34" spans="2:10" s="24" customFormat="1" ht="15" x14ac:dyDescent="0.25">
      <c r="B34" s="25"/>
      <c r="C34" s="26"/>
      <c r="D34" s="31" t="s">
        <v>19</v>
      </c>
      <c r="E34" s="38"/>
      <c r="F34" s="23"/>
      <c r="G34" s="38"/>
      <c r="H34"/>
      <c r="I34"/>
      <c r="J34" s="32"/>
    </row>
    <row r="35" spans="2:10" customFormat="1" ht="15" x14ac:dyDescent="0.25">
      <c r="B35" s="25"/>
      <c r="C35" s="26"/>
      <c r="D35" s="31" t="s">
        <v>9</v>
      </c>
      <c r="E35" s="38">
        <v>53.568240000000003</v>
      </c>
      <c r="F35" s="23"/>
      <c r="G35" s="38">
        <v>53.568240000000003</v>
      </c>
      <c r="J35" s="32"/>
    </row>
    <row r="36" spans="2:10" customFormat="1" ht="15" x14ac:dyDescent="0.25">
      <c r="B36" s="25"/>
      <c r="C36" s="26"/>
      <c r="D36" s="31" t="s">
        <v>14</v>
      </c>
      <c r="E36" s="37"/>
      <c r="F36" s="28"/>
      <c r="G36" s="37"/>
      <c r="J36" s="32"/>
    </row>
    <row r="37" spans="2:10" ht="17.25" customHeight="1" x14ac:dyDescent="0.2">
      <c r="B37" s="34" t="s">
        <v>20</v>
      </c>
      <c r="C37" s="34"/>
      <c r="D37" s="34"/>
      <c r="E37" s="38">
        <f>+E10+E16+E20+E26+E30+E33</f>
        <v>109075788.94535744</v>
      </c>
      <c r="F37" s="23"/>
      <c r="G37" s="38">
        <v>109075788.94535744</v>
      </c>
    </row>
    <row r="38" spans="2:10" ht="15" x14ac:dyDescent="0.2">
      <c r="B38" s="35"/>
    </row>
  </sheetData>
  <mergeCells count="4">
    <mergeCell ref="B3:G3"/>
    <mergeCell ref="B5:G5"/>
    <mergeCell ref="B7:D7"/>
    <mergeCell ref="B8:D8"/>
  </mergeCells>
  <pageMargins left="0.39370078740157483" right="0.39370078740157483" top="0.74803149606299213" bottom="0.74803149606299213" header="0.31496062992125984" footer="0.31496062992125984"/>
  <pageSetup paperSize="9" scale="75" orientation="landscape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472983B77620048889BFC98AFFE41DD" ma:contentTypeVersion="11" ma:contentTypeDescription="Crear nuevo documento." ma:contentTypeScope="" ma:versionID="5d143efb3d31ebefa52ee453e9d84308">
  <xsd:schema xmlns:xsd="http://www.w3.org/2001/XMLSchema" xmlns:xs="http://www.w3.org/2001/XMLSchema" xmlns:p="http://schemas.microsoft.com/office/2006/metadata/properties" xmlns:ns3="df89dfb4-0807-4d51-937d-3e4e958691c2" xmlns:ns4="a5269e7c-221f-47b3-9cb0-fb8b316e7ab8" targetNamespace="http://schemas.microsoft.com/office/2006/metadata/properties" ma:root="true" ma:fieldsID="5b900bd0c443bbac29cc5229de667091" ns3:_="" ns4:_="">
    <xsd:import namespace="df89dfb4-0807-4d51-937d-3e4e958691c2"/>
    <xsd:import namespace="a5269e7c-221f-47b3-9cb0-fb8b316e7ab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89dfb4-0807-4d51-937d-3e4e958691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269e7c-221f-47b3-9cb0-fb8b316e7ab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71FA60-EF2E-4867-81F7-72B7DEC89A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89dfb4-0807-4d51-937d-3e4e958691c2"/>
    <ds:schemaRef ds:uri="a5269e7c-221f-47b3-9cb0-fb8b316e7a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2747A9-0F10-45F8-AFFE-998F4DFF8A46}">
  <ds:schemaRefs>
    <ds:schemaRef ds:uri="http://purl.org/dc/terms/"/>
    <ds:schemaRef ds:uri="http://schemas.microsoft.com/office/2006/metadata/properties"/>
    <ds:schemaRef ds:uri="http://schemas.openxmlformats.org/package/2006/metadata/core-properties"/>
    <ds:schemaRef ds:uri="a5269e7c-221f-47b3-9cb0-fb8b316e7ab8"/>
    <ds:schemaRef ds:uri="http://purl.org/dc/dcmitype/"/>
    <ds:schemaRef ds:uri="http://schemas.microsoft.com/office/2006/documentManagement/types"/>
    <ds:schemaRef ds:uri="http://schemas.microsoft.com/office/infopath/2007/PartnerControls"/>
    <ds:schemaRef ds:uri="df89dfb4-0807-4d51-937d-3e4e958691c2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ED8DAEE-C73E-4039-94AC-C958C3EC7E8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Informe_6</vt:lpstr>
      <vt:lpstr>Informe_6!Área_de_impresión</vt:lpstr>
      <vt:lpstr>Informe_6!Títulos_a_imprimir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2019-06-12T01:54:47Z</cp:lastPrinted>
  <dcterms:created xsi:type="dcterms:W3CDTF">2018-03-20T14:44:07Z</dcterms:created>
  <dcterms:modified xsi:type="dcterms:W3CDTF">2020-07-20T16:18:45Z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0x0101008472983B77620048889BFC98AFFE41DD</vt:lpwstr>
  </property>
</Properties>
</file>