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an.Vivanco\Documents\Audit 2017\Claro\Reportes Regulatorios (FIRMADOS)\Informes 2016\"/>
    </mc:Choice>
  </mc:AlternateContent>
  <workbookProtection workbookAlgorithmName="SHA-512" workbookHashValue="yS/Sx2Non6Hqvl9tcv32f2OrEgI4HWhBi4TeNLJwsXQWtpc/8YeFe4qn+syMgQE/zEwpSmZfXyyrqrGXu2Cl0A==" workbookSaltValue="2On5FRXTZPZyu7yfNZb5iw==" workbookSpinCount="100000" lockStructure="1"/>
  <bookViews>
    <workbookView xWindow="360" yWindow="345" windowWidth="18675" windowHeight="11550"/>
  </bookViews>
  <sheets>
    <sheet name="INFORME 6" sheetId="1" r:id="rId1"/>
  </sheets>
  <definedNames>
    <definedName name="_xlnm.Print_Area" localSheetId="0">'INFORME 6'!$A$1:$F$82</definedName>
    <definedName name="_xlnm.Print_Titles" localSheetId="0">'INFORME 6'!$1:$7</definedName>
  </definedNames>
  <calcPr calcId="152511"/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D54" i="1"/>
  <c r="E53" i="1"/>
  <c r="E52" i="1"/>
  <c r="E51" i="1"/>
  <c r="E50" i="1"/>
  <c r="E49" i="1"/>
  <c r="E48" i="1"/>
  <c r="E47" i="1"/>
  <c r="E46" i="1"/>
  <c r="E45" i="1"/>
  <c r="D44" i="1"/>
  <c r="C44" i="1"/>
  <c r="E43" i="1"/>
  <c r="E42" i="1"/>
  <c r="E41" i="1"/>
  <c r="E40" i="1"/>
  <c r="E39" i="1"/>
  <c r="E38" i="1"/>
  <c r="E37" i="1"/>
  <c r="E36" i="1"/>
  <c r="E35" i="1"/>
  <c r="D34" i="1"/>
  <c r="E33" i="1"/>
  <c r="E32" i="1"/>
  <c r="E31" i="1"/>
  <c r="E30" i="1"/>
  <c r="E29" i="1"/>
  <c r="E28" i="1"/>
  <c r="E27" i="1"/>
  <c r="E26" i="1"/>
  <c r="E25" i="1"/>
  <c r="E24" i="1" s="1"/>
  <c r="D24" i="1"/>
  <c r="C24" i="1"/>
  <c r="E23" i="1"/>
  <c r="E22" i="1"/>
  <c r="E21" i="1"/>
  <c r="E20" i="1"/>
  <c r="E19" i="1"/>
  <c r="E18" i="1"/>
  <c r="E17" i="1"/>
  <c r="E16" i="1"/>
  <c r="E15" i="1"/>
  <c r="D14" i="1"/>
  <c r="D13" i="1" s="1"/>
  <c r="E12" i="1"/>
  <c r="E11" i="1"/>
  <c r="D10" i="1"/>
  <c r="D9" i="1" s="1"/>
  <c r="E34" i="1" l="1"/>
  <c r="E54" i="1"/>
  <c r="D8" i="1"/>
  <c r="E14" i="1"/>
  <c r="E44" i="1"/>
  <c r="E10" i="1"/>
  <c r="E9" i="1" s="1"/>
  <c r="C10" i="1"/>
  <c r="C9" i="1" s="1"/>
  <c r="C34" i="1"/>
  <c r="C14" i="1"/>
  <c r="C54" i="1"/>
  <c r="E8" i="1" l="1"/>
  <c r="C13" i="1"/>
  <c r="C8" i="1" s="1"/>
  <c r="E13" i="1"/>
</calcChain>
</file>

<file path=xl/sharedStrings.xml><?xml version="1.0" encoding="utf-8"?>
<sst xmlns="http://schemas.openxmlformats.org/spreadsheetml/2006/main" count="75" uniqueCount="36">
  <si>
    <t>AMÉRICA MÓVIL PERÚ S.A.C.</t>
  </si>
  <si>
    <t>INFORME 6: INGRESOS OPERATIVOS MAYORISTAS POR EMPRESA</t>
  </si>
  <si>
    <t>Periodo de reporte: Enero a Diciembre 2016</t>
  </si>
  <si>
    <t>Expresado en Miles de Nuevos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</si>
  <si>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</si>
  <si>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</si>
  <si>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</si>
  <si>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</si>
  <si>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</si>
  <si>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</si>
  <si>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</si>
  <si>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</si>
  <si>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</si>
  <si>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</si>
  <si>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</si>
  <si>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</si>
  <si>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</si>
  <si>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</si>
  <si>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</si>
  <si>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</si>
  <si>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</si>
  <si>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</si>
  <si>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</si>
  <si>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</si>
  <si>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</si>
  <si>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</si>
  <si>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</si>
  <si>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</si>
  <si>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</si>
  <si>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</si>
  <si>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</si>
  <si>
    <r>
      <t xml:space="preserve">(*) </t>
    </r>
    <r>
      <rPr>
        <b/>
        <u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en el presente informe se consideran los siguientes conceptos:</t>
    </r>
  </si>
  <si>
    <r>
      <t xml:space="preserve">----&gt; </t>
    </r>
    <r>
      <rPr>
        <b/>
        <u/>
        <sz val="10"/>
        <color theme="1"/>
        <rFont val="Arial"/>
        <family val="2"/>
      </rPr>
      <t>Sección "De empresas operadoras vinculadas":</t>
    </r>
    <r>
      <rPr>
        <sz val="10"/>
        <color theme="1"/>
        <rFont val="Arial"/>
        <family val="2"/>
      </rPr>
      <t xml:space="preserve"> las categorías de ingreso que contengan operaciones con empresas afiliadas del mismo grupo.</t>
    </r>
  </si>
  <si>
    <r>
      <t xml:space="preserve">----&gt; </t>
    </r>
    <r>
      <rPr>
        <b/>
        <u/>
        <sz val="10"/>
        <color theme="1"/>
        <rFont val="Arial"/>
        <family val="2"/>
      </rPr>
      <t>Sección "De empresas operadoras no vinculadas":</t>
    </r>
    <r>
      <rPr>
        <sz val="10"/>
        <color theme="1"/>
        <rFont val="Arial"/>
        <family val="2"/>
      </rPr>
      <t xml:space="preserve"> las categorías relacionadas a la línea de negocio de Interconexión, a excepción de aquellos conceptos relacionados a originación internacional.</t>
    </r>
  </si>
  <si>
    <r>
      <t xml:space="preserve">----&gt; </t>
    </r>
    <r>
      <rPr>
        <b/>
        <u/>
        <sz val="10"/>
        <color theme="1"/>
        <rFont val="Arial"/>
        <family val="2"/>
      </rPr>
      <t>Sección "De redes internacionales":</t>
    </r>
    <r>
      <rPr>
        <sz val="10"/>
        <color theme="1"/>
        <rFont val="Arial"/>
        <family val="2"/>
      </rPr>
      <t xml:space="preserve"> las categorías relacionadas a la línea de negocio de Interconexión que incluyen componente de originación internacional (Categorías 56 y 57) y las componentes de Tránsito de Redes Internacional, la cual se encuentra incluida en la categoría 62.</t>
    </r>
  </si>
  <si>
    <r>
      <t xml:space="preserve">----&gt; </t>
    </r>
    <r>
      <rPr>
        <b/>
        <u/>
        <sz val="10"/>
        <color theme="1"/>
        <rFont val="Arial"/>
        <family val="2"/>
      </rPr>
      <t>Sección "Otros":</t>
    </r>
    <r>
      <rPr>
        <sz val="10"/>
        <color theme="1"/>
        <rFont val="Arial"/>
        <family val="2"/>
      </rPr>
      <t xml:space="preserve"> las categorías 48 y 50 y las componentes de Tránsito de Redes Saliente Internacional y otros conceptos asociados al negocio mayorista (Liquidación por Cascada, Interoperabilidad, Llamada por Llamada, etc). Estas dos últimas componentes se encuentra incluidas en la categoría 62.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</si>
</sst>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"/>
    <numFmt numFmtId="165" formatCode="_ * #,##0_ ;_ * \-#,##0_ ;_ * &quot;-&quot;??_ ;_ @_ 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3" fillId="0" borderId="0" xfId="0" applyFont="1"/>
    <xf numFmtId="164" fontId="3" fillId="0" borderId="0" xfId="1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3" xfId="0" applyFont="1" applyBorder="1" applyAlignment="1"/>
    <xf numFmtId="165" fontId="3" fillId="0" borderId="0" xfId="1" applyNumberFormat="1" applyFont="1"/>
    <xf numFmtId="164" fontId="2" fillId="3" borderId="4" xfId="1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6" fontId="2" fillId="3" borderId="4" xfId="1" applyNumberFormat="1" applyFont="1" applyFill="1" applyBorder="1"/>
    <xf numFmtId="165" fontId="2" fillId="3" borderId="4" xfId="1" applyNumberFormat="1" applyFont="1" applyFill="1" applyBorder="1"/>
    <xf numFmtId="166" fontId="2" fillId="4" borderId="4" xfId="1" applyNumberFormat="1" applyFont="1" applyFill="1" applyBorder="1"/>
    <xf numFmtId="165" fontId="2" fillId="4" borderId="4" xfId="1" applyNumberFormat="1" applyFont="1" applyFill="1" applyBorder="1"/>
    <xf numFmtId="0" fontId="2" fillId="4" borderId="5" xfId="0" applyFont="1" applyFill="1" applyBorder="1" applyAlignment="1">
      <alignment horizontal="left" indent="2"/>
    </xf>
    <xf numFmtId="0" fontId="2" fillId="4" borderId="6" xfId="0" applyFont="1" applyFill="1" applyBorder="1" applyAlignment="1">
      <alignment horizontal="left" indent="2"/>
    </xf>
    <xf numFmtId="166" fontId="2" fillId="4" borderId="6" xfId="1" applyNumberFormat="1" applyFont="1" applyFill="1" applyBorder="1"/>
    <xf numFmtId="165" fontId="2" fillId="4" borderId="5" xfId="1" applyNumberFormat="1" applyFont="1" applyFill="1" applyBorder="1"/>
    <xf numFmtId="0" fontId="3" fillId="0" borderId="1" xfId="0" applyFont="1" applyBorder="1"/>
    <xf numFmtId="0" fontId="3" fillId="0" borderId="3" xfId="0" applyFont="1" applyBorder="1" applyAlignment="1">
      <alignment horizontal="left" indent="1"/>
    </xf>
    <xf numFmtId="166" fontId="3" fillId="0" borderId="4" xfId="1" applyNumberFormat="1" applyFont="1" applyFill="1" applyBorder="1"/>
    <xf numFmtId="165" fontId="3" fillId="0" borderId="4" xfId="1" applyNumberFormat="1" applyFont="1" applyFill="1" applyBorder="1"/>
    <xf numFmtId="0" fontId="3" fillId="0" borderId="4" xfId="0" applyFont="1" applyBorder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 indent="1"/>
    </xf>
    <xf numFmtId="166" fontId="2" fillId="4" borderId="5" xfId="1" applyNumberFormat="1" applyFont="1" applyFill="1" applyBorder="1"/>
    <xf numFmtId="165" fontId="2" fillId="4" borderId="6" xfId="1" applyNumberFormat="1" applyFont="1" applyFill="1" applyBorder="1"/>
    <xf numFmtId="0" fontId="2" fillId="4" borderId="4" xfId="0" applyFont="1" applyFill="1" applyBorder="1" applyAlignment="1">
      <alignment horizontal="left" indent="2"/>
    </xf>
    <xf numFmtId="166" fontId="2" fillId="4" borderId="4" xfId="1" applyNumberFormat="1" applyFont="1" applyFill="1" applyBorder="1" applyAlignment="1">
      <alignment horizontal="right"/>
    </xf>
    <xf numFmtId="43" fontId="2" fillId="4" borderId="4" xfId="1" applyFont="1" applyFill="1" applyBorder="1" applyAlignment="1">
      <alignment horizontal="left" indent="1"/>
    </xf>
    <xf numFmtId="0" fontId="2" fillId="3" borderId="4" xfId="0" applyFont="1" applyFill="1" applyBorder="1"/>
    <xf numFmtId="164" fontId="2" fillId="3" borderId="4" xfId="1" applyNumberFormat="1" applyFont="1" applyFill="1" applyBorder="1"/>
    <xf numFmtId="0" fontId="3" fillId="0" borderId="0" xfId="0" quotePrefix="1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tabSelected="1" view="pageBreakPreview" zoomScale="80" zoomScaleNormal="80" zoomScaleSheetLayoutView="80" workbookViewId="0">
      <pane xSplit="2" ySplit="7" topLeftCell="C8" activePane="bottomRight" state="frozen"/>
      <selection activeCell="A6" sqref="A6"/>
      <selection pane="topRight" activeCell="A6" sqref="A6"/>
      <selection pane="bottomLeft" activeCell="A6" sqref="A6"/>
      <selection pane="bottomRight" activeCell="C12" sqref="C12"/>
    </sheetView>
  </sheetViews>
  <sheetFormatPr defaultColWidth="11.42578125" defaultRowHeight="12.75" x14ac:dyDescent="0.2"/>
  <cols>
    <col min="1" max="1" width="4.7109375" style="2" customWidth="1"/>
    <col min="2" max="2" width="65.5703125" style="2" customWidth="1"/>
    <col min="3" max="3" width="22.42578125" style="3" customWidth="1"/>
    <col min="4" max="4" width="18" style="4" customWidth="1"/>
    <col min="5" max="5" width="21.140625" style="5" customWidth="1"/>
    <col min="6" max="6" width="9.5703125" style="2" customWidth="1"/>
    <col min="7" max="7" width="16.28515625" style="2" bestFit="1" customWidth="1"/>
    <col min="8" max="16384" width="11.42578125" style="2"/>
  </cols>
  <sheetData>
    <row r="1" spans="1:7" x14ac:dyDescent="0.2">
      <c r="A1" s="1" t="s">
        <v>0</v>
      </c>
    </row>
    <row r="2" spans="1:7" x14ac:dyDescent="0.2">
      <c r="B2" s="1"/>
    </row>
    <row r="3" spans="1:7" ht="15" customHeight="1" x14ac:dyDescent="0.2">
      <c r="A3" s="40" t="s">
        <v>1</v>
      </c>
      <c r="B3" s="41"/>
      <c r="C3" s="41"/>
      <c r="D3" s="41"/>
      <c r="E3" s="41"/>
      <c r="F3" s="42"/>
    </row>
    <row r="4" spans="1:7" ht="8.25" customHeight="1" x14ac:dyDescent="0.2">
      <c r="A4" s="6"/>
      <c r="B4" s="6"/>
      <c r="C4" s="7"/>
      <c r="D4" s="8"/>
      <c r="E4" s="9"/>
      <c r="F4" s="6"/>
    </row>
    <row r="5" spans="1:7" x14ac:dyDescent="0.2">
      <c r="A5" s="10" t="s">
        <v>2</v>
      </c>
      <c r="B5" s="10"/>
      <c r="D5" s="3"/>
      <c r="E5" s="3"/>
      <c r="F5" s="11"/>
    </row>
    <row r="7" spans="1:7" s="16" customFormat="1" ht="71.25" customHeight="1" x14ac:dyDescent="0.25">
      <c r="A7" s="43" t="s">
        <v>3</v>
      </c>
      <c r="B7" s="44"/>
      <c r="C7" s="12" t="s">
        <v>4</v>
      </c>
      <c r="D7" s="13" t="s">
        <v>5</v>
      </c>
      <c r="E7" s="14" t="s">
        <v>6</v>
      </c>
      <c r="F7" s="15" t="s">
        <v>7</v>
      </c>
    </row>
    <row r="8" spans="1:7" x14ac:dyDescent="0.2">
      <c r="A8" s="45" t="s">
        <v>8</v>
      </c>
      <c r="B8" s="45"/>
      <c r="C8" s="17">
        <f>+C9+C13+C64+C65</f>
        <v>462676.59362600005</v>
      </c>
      <c r="D8" s="17">
        <f>+D9+D13+D64+D65</f>
        <v>0</v>
      </c>
      <c r="E8" s="17">
        <f>+E9+E13+E64+E65</f>
        <v>462676.59362600005</v>
      </c>
      <c r="F8" s="18"/>
      <c r="G8" s="11"/>
    </row>
    <row r="9" spans="1:7" x14ac:dyDescent="0.2">
      <c r="A9" s="46" t="s">
        <v>9</v>
      </c>
      <c r="B9" s="46"/>
      <c r="C9" s="19">
        <f>+C10</f>
        <v>24468.479614</v>
      </c>
      <c r="D9" s="19">
        <f t="shared" ref="D9:E9" si="0">+D10</f>
        <v>0</v>
      </c>
      <c r="E9" s="19">
        <f t="shared" si="0"/>
        <v>24468.479614</v>
      </c>
      <c r="F9" s="20"/>
    </row>
    <row r="10" spans="1:7" x14ac:dyDescent="0.2">
      <c r="A10" s="21" t="s">
        <v>10</v>
      </c>
      <c r="B10" s="22"/>
      <c r="C10" s="23">
        <f>+C11+C12</f>
        <v>24468.479614</v>
      </c>
      <c r="D10" s="23">
        <f t="shared" ref="D10:E10" si="1">+D11+D12</f>
        <v>0</v>
      </c>
      <c r="E10" s="23">
        <f t="shared" si="1"/>
        <v>24468.479614</v>
      </c>
      <c r="F10" s="24"/>
    </row>
    <row r="11" spans="1:7" x14ac:dyDescent="0.2">
      <c r="A11" s="25"/>
      <c r="B11" s="26" t="s">
        <v>11</v>
      </c>
      <c r="C11" s="27">
        <v>0.26961399999999996</v>
      </c>
      <c r="D11" s="27">
        <v>0</v>
      </c>
      <c r="E11" s="27">
        <f t="shared" ref="E11:E12" si="2">+C11-D11</f>
        <v>0.26961399999999996</v>
      </c>
      <c r="F11" s="28"/>
    </row>
    <row r="12" spans="1:7" x14ac:dyDescent="0.2">
      <c r="A12" s="25"/>
      <c r="B12" s="26" t="s">
        <v>12</v>
      </c>
      <c r="C12" s="27">
        <v>24468.21</v>
      </c>
      <c r="D12" s="27">
        <v>0</v>
      </c>
      <c r="E12" s="27">
        <f t="shared" si="2"/>
        <v>24468.21</v>
      </c>
      <c r="F12" s="29"/>
    </row>
    <row r="13" spans="1:7" x14ac:dyDescent="0.2">
      <c r="A13" s="30" t="s">
        <v>13</v>
      </c>
      <c r="B13" s="31"/>
      <c r="C13" s="19">
        <f>+C14+C24+C34+C44+C54</f>
        <v>366555.76277700003</v>
      </c>
      <c r="D13" s="19">
        <f t="shared" ref="D13:E13" si="3">+D14+D24+D34+D44+D54</f>
        <v>0</v>
      </c>
      <c r="E13" s="19">
        <f t="shared" si="3"/>
        <v>366555.76277700003</v>
      </c>
      <c r="F13" s="20"/>
    </row>
    <row r="14" spans="1:7" x14ac:dyDescent="0.2">
      <c r="A14" s="21" t="s">
        <v>14</v>
      </c>
      <c r="B14" s="22"/>
      <c r="C14" s="23">
        <f>+SUM(C15:C23)</f>
        <v>223617.78180099998</v>
      </c>
      <c r="D14" s="32">
        <f t="shared" ref="D14:E14" si="4">+SUM(D15:D23)</f>
        <v>0</v>
      </c>
      <c r="E14" s="23">
        <f t="shared" si="4"/>
        <v>223617.78180099998</v>
      </c>
      <c r="F14" s="24"/>
    </row>
    <row r="15" spans="1:7" x14ac:dyDescent="0.2">
      <c r="A15" s="25"/>
      <c r="B15" s="26" t="s">
        <v>15</v>
      </c>
      <c r="C15" s="27">
        <v>0</v>
      </c>
      <c r="D15" s="27">
        <v>0</v>
      </c>
      <c r="E15" s="27">
        <f t="shared" ref="E15:E23" si="5">+C15-D15</f>
        <v>0</v>
      </c>
      <c r="F15" s="28"/>
    </row>
    <row r="16" spans="1:7" x14ac:dyDescent="0.2">
      <c r="A16" s="25"/>
      <c r="B16" s="26" t="s">
        <v>16</v>
      </c>
      <c r="C16" s="27">
        <v>28.389052</v>
      </c>
      <c r="D16" s="27">
        <v>0</v>
      </c>
      <c r="E16" s="27">
        <f t="shared" si="5"/>
        <v>28.389052</v>
      </c>
      <c r="F16" s="29"/>
    </row>
    <row r="17" spans="1:6" x14ac:dyDescent="0.2">
      <c r="A17" s="25"/>
      <c r="B17" s="26" t="s">
        <v>17</v>
      </c>
      <c r="C17" s="27">
        <v>21.259772000000002</v>
      </c>
      <c r="D17" s="27">
        <v>0</v>
      </c>
      <c r="E17" s="27">
        <f t="shared" si="5"/>
        <v>21.259772000000002</v>
      </c>
      <c r="F17" s="29"/>
    </row>
    <row r="18" spans="1:6" x14ac:dyDescent="0.2">
      <c r="A18" s="25"/>
      <c r="B18" s="26" t="s">
        <v>18</v>
      </c>
      <c r="C18" s="27">
        <v>209456.30650099998</v>
      </c>
      <c r="D18" s="27">
        <v>0</v>
      </c>
      <c r="E18" s="27">
        <f t="shared" si="5"/>
        <v>209456.30650099998</v>
      </c>
      <c r="F18" s="29"/>
    </row>
    <row r="19" spans="1:6" x14ac:dyDescent="0.2">
      <c r="A19" s="25"/>
      <c r="B19" s="26" t="s">
        <v>11</v>
      </c>
      <c r="C19" s="27">
        <v>4970.3227790000001</v>
      </c>
      <c r="D19" s="27">
        <v>0</v>
      </c>
      <c r="E19" s="27">
        <f t="shared" si="5"/>
        <v>4970.3227790000001</v>
      </c>
      <c r="F19" s="29"/>
    </row>
    <row r="20" spans="1:6" x14ac:dyDescent="0.2">
      <c r="A20" s="25"/>
      <c r="B20" s="26" t="s">
        <v>19</v>
      </c>
      <c r="C20" s="27">
        <v>0</v>
      </c>
      <c r="D20" s="27">
        <v>0</v>
      </c>
      <c r="E20" s="27">
        <f t="shared" si="5"/>
        <v>0</v>
      </c>
      <c r="F20" s="29"/>
    </row>
    <row r="21" spans="1:6" x14ac:dyDescent="0.2">
      <c r="A21" s="25"/>
      <c r="B21" s="26" t="s">
        <v>20</v>
      </c>
      <c r="C21" s="27">
        <v>874.27168999999992</v>
      </c>
      <c r="D21" s="27">
        <v>0</v>
      </c>
      <c r="E21" s="27">
        <f t="shared" si="5"/>
        <v>874.27168999999992</v>
      </c>
      <c r="F21" s="29"/>
    </row>
    <row r="22" spans="1:6" x14ac:dyDescent="0.2">
      <c r="A22" s="25"/>
      <c r="B22" s="26" t="s">
        <v>21</v>
      </c>
      <c r="C22" s="27">
        <v>48.951569000000006</v>
      </c>
      <c r="D22" s="27">
        <v>0</v>
      </c>
      <c r="E22" s="27">
        <f t="shared" si="5"/>
        <v>48.951569000000006</v>
      </c>
      <c r="F22" s="29"/>
    </row>
    <row r="23" spans="1:6" x14ac:dyDescent="0.2">
      <c r="A23" s="25"/>
      <c r="B23" s="26" t="s">
        <v>22</v>
      </c>
      <c r="C23" s="27">
        <v>8218.2804379999998</v>
      </c>
      <c r="D23" s="27">
        <v>0</v>
      </c>
      <c r="E23" s="27">
        <f t="shared" si="5"/>
        <v>8218.2804379999998</v>
      </c>
      <c r="F23" s="29"/>
    </row>
    <row r="24" spans="1:6" x14ac:dyDescent="0.2">
      <c r="A24" s="22" t="s">
        <v>23</v>
      </c>
      <c r="B24" s="22"/>
      <c r="C24" s="23">
        <f>+SUM(C25:C33)</f>
        <v>105451.43481700002</v>
      </c>
      <c r="D24" s="32">
        <f t="shared" ref="D24:E24" si="6">+SUM(D25:D33)</f>
        <v>0</v>
      </c>
      <c r="E24" s="23">
        <f t="shared" si="6"/>
        <v>105451.43481700002</v>
      </c>
      <c r="F24" s="33"/>
    </row>
    <row r="25" spans="1:6" x14ac:dyDescent="0.2">
      <c r="A25" s="25"/>
      <c r="B25" s="26" t="s">
        <v>15</v>
      </c>
      <c r="C25" s="27">
        <v>4.2717340000000004</v>
      </c>
      <c r="D25" s="27">
        <v>0</v>
      </c>
      <c r="E25" s="27">
        <f t="shared" ref="E25:E33" si="7">+C25-D25</f>
        <v>4.2717340000000004</v>
      </c>
      <c r="F25" s="29"/>
    </row>
    <row r="26" spans="1:6" x14ac:dyDescent="0.2">
      <c r="A26" s="25"/>
      <c r="B26" s="26" t="s">
        <v>16</v>
      </c>
      <c r="C26" s="27">
        <v>301.880448</v>
      </c>
      <c r="D26" s="27">
        <v>0</v>
      </c>
      <c r="E26" s="27">
        <f t="shared" si="7"/>
        <v>301.880448</v>
      </c>
      <c r="F26" s="29"/>
    </row>
    <row r="27" spans="1:6" x14ac:dyDescent="0.2">
      <c r="A27" s="25"/>
      <c r="B27" s="26" t="s">
        <v>17</v>
      </c>
      <c r="C27" s="27">
        <v>0</v>
      </c>
      <c r="D27" s="27">
        <v>0</v>
      </c>
      <c r="E27" s="27">
        <f t="shared" si="7"/>
        <v>0</v>
      </c>
      <c r="F27" s="29"/>
    </row>
    <row r="28" spans="1:6" x14ac:dyDescent="0.2">
      <c r="A28" s="25"/>
      <c r="B28" s="26" t="s">
        <v>18</v>
      </c>
      <c r="C28" s="27">
        <v>102863.35881800001</v>
      </c>
      <c r="D28" s="27">
        <v>0</v>
      </c>
      <c r="E28" s="27">
        <f t="shared" si="7"/>
        <v>102863.35881800001</v>
      </c>
      <c r="F28" s="29"/>
    </row>
    <row r="29" spans="1:6" x14ac:dyDescent="0.2">
      <c r="A29" s="25"/>
      <c r="B29" s="26" t="s">
        <v>11</v>
      </c>
      <c r="C29" s="27">
        <v>1689.5453670000002</v>
      </c>
      <c r="D29" s="27">
        <v>0</v>
      </c>
      <c r="E29" s="27">
        <f t="shared" si="7"/>
        <v>1689.5453670000002</v>
      </c>
      <c r="F29" s="29"/>
    </row>
    <row r="30" spans="1:6" x14ac:dyDescent="0.2">
      <c r="A30" s="25"/>
      <c r="B30" s="26" t="s">
        <v>19</v>
      </c>
      <c r="C30" s="27">
        <v>0</v>
      </c>
      <c r="D30" s="27">
        <v>0</v>
      </c>
      <c r="E30" s="27">
        <f t="shared" si="7"/>
        <v>0</v>
      </c>
      <c r="F30" s="29"/>
    </row>
    <row r="31" spans="1:6" x14ac:dyDescent="0.2">
      <c r="A31" s="25"/>
      <c r="B31" s="26" t="s">
        <v>20</v>
      </c>
      <c r="C31" s="27">
        <v>306.17556000000002</v>
      </c>
      <c r="D31" s="27">
        <v>0</v>
      </c>
      <c r="E31" s="27">
        <f t="shared" si="7"/>
        <v>306.17556000000002</v>
      </c>
      <c r="F31" s="29"/>
    </row>
    <row r="32" spans="1:6" x14ac:dyDescent="0.2">
      <c r="A32" s="25"/>
      <c r="B32" s="26" t="s">
        <v>21</v>
      </c>
      <c r="C32" s="27">
        <v>0</v>
      </c>
      <c r="D32" s="27">
        <v>0</v>
      </c>
      <c r="E32" s="27">
        <f t="shared" si="7"/>
        <v>0</v>
      </c>
      <c r="F32" s="29"/>
    </row>
    <row r="33" spans="1:6" x14ac:dyDescent="0.2">
      <c r="A33" s="25"/>
      <c r="B33" s="26" t="s">
        <v>22</v>
      </c>
      <c r="C33" s="27">
        <v>286.20289000000002</v>
      </c>
      <c r="D33" s="27">
        <v>0</v>
      </c>
      <c r="E33" s="27">
        <f t="shared" si="7"/>
        <v>286.20289000000002</v>
      </c>
      <c r="F33" s="29"/>
    </row>
    <row r="34" spans="1:6" x14ac:dyDescent="0.2">
      <c r="A34" s="22" t="s">
        <v>24</v>
      </c>
      <c r="B34" s="22"/>
      <c r="C34" s="23">
        <f>+SUM(C35:C43)</f>
        <v>25262.880873000002</v>
      </c>
      <c r="D34" s="32">
        <f t="shared" ref="D34:E34" si="8">+SUM(D35:D43)</f>
        <v>0</v>
      </c>
      <c r="E34" s="23">
        <f t="shared" si="8"/>
        <v>25262.880873000002</v>
      </c>
      <c r="F34" s="33"/>
    </row>
    <row r="35" spans="1:6" x14ac:dyDescent="0.2">
      <c r="A35" s="25"/>
      <c r="B35" s="26" t="s">
        <v>15</v>
      </c>
      <c r="C35" s="27">
        <v>1.1627E-2</v>
      </c>
      <c r="D35" s="27">
        <v>0</v>
      </c>
      <c r="E35" s="27">
        <f t="shared" ref="E35:E43" si="9">+C35-D35</f>
        <v>1.1627E-2</v>
      </c>
      <c r="F35" s="29"/>
    </row>
    <row r="36" spans="1:6" x14ac:dyDescent="0.2">
      <c r="A36" s="25"/>
      <c r="B36" s="26" t="s">
        <v>16</v>
      </c>
      <c r="C36" s="27">
        <v>139.80412100000001</v>
      </c>
      <c r="D36" s="27">
        <v>0</v>
      </c>
      <c r="E36" s="27">
        <f t="shared" si="9"/>
        <v>139.80412100000001</v>
      </c>
      <c r="F36" s="29"/>
    </row>
    <row r="37" spans="1:6" x14ac:dyDescent="0.2">
      <c r="A37" s="25"/>
      <c r="B37" s="26" t="s">
        <v>17</v>
      </c>
      <c r="C37" s="27">
        <v>0</v>
      </c>
      <c r="D37" s="27">
        <v>0</v>
      </c>
      <c r="E37" s="27">
        <f t="shared" si="9"/>
        <v>0</v>
      </c>
      <c r="F37" s="29"/>
    </row>
    <row r="38" spans="1:6" x14ac:dyDescent="0.2">
      <c r="A38" s="25"/>
      <c r="B38" s="26" t="s">
        <v>18</v>
      </c>
      <c r="C38" s="27">
        <v>24369.368241</v>
      </c>
      <c r="D38" s="27">
        <v>0</v>
      </c>
      <c r="E38" s="27">
        <f t="shared" si="9"/>
        <v>24369.368241</v>
      </c>
      <c r="F38" s="29"/>
    </row>
    <row r="39" spans="1:6" x14ac:dyDescent="0.2">
      <c r="A39" s="25"/>
      <c r="B39" s="26" t="s">
        <v>11</v>
      </c>
      <c r="C39" s="27">
        <v>180.93971400000001</v>
      </c>
      <c r="D39" s="27">
        <v>0</v>
      </c>
      <c r="E39" s="27">
        <f t="shared" si="9"/>
        <v>180.93971400000001</v>
      </c>
      <c r="F39" s="29"/>
    </row>
    <row r="40" spans="1:6" x14ac:dyDescent="0.2">
      <c r="A40" s="25"/>
      <c r="B40" s="26" t="s">
        <v>19</v>
      </c>
      <c r="C40" s="27">
        <v>0</v>
      </c>
      <c r="D40" s="27">
        <v>0</v>
      </c>
      <c r="E40" s="27">
        <f t="shared" si="9"/>
        <v>0</v>
      </c>
      <c r="F40" s="29"/>
    </row>
    <row r="41" spans="1:6" x14ac:dyDescent="0.2">
      <c r="A41" s="25"/>
      <c r="B41" s="26" t="s">
        <v>20</v>
      </c>
      <c r="C41" s="27">
        <v>572.75717000000009</v>
      </c>
      <c r="D41" s="27">
        <v>0</v>
      </c>
      <c r="E41" s="27">
        <f t="shared" si="9"/>
        <v>572.75717000000009</v>
      </c>
      <c r="F41" s="29"/>
    </row>
    <row r="42" spans="1:6" x14ac:dyDescent="0.2">
      <c r="A42" s="25"/>
      <c r="B42" s="26" t="s">
        <v>21</v>
      </c>
      <c r="C42" s="27">
        <v>0</v>
      </c>
      <c r="D42" s="27">
        <v>0</v>
      </c>
      <c r="E42" s="27">
        <f t="shared" si="9"/>
        <v>0</v>
      </c>
      <c r="F42" s="29"/>
    </row>
    <row r="43" spans="1:6" x14ac:dyDescent="0.2">
      <c r="A43" s="25"/>
      <c r="B43" s="26" t="s">
        <v>22</v>
      </c>
      <c r="C43" s="27">
        <v>0</v>
      </c>
      <c r="D43" s="27">
        <v>0</v>
      </c>
      <c r="E43" s="27">
        <f t="shared" si="9"/>
        <v>0</v>
      </c>
      <c r="F43" s="29"/>
    </row>
    <row r="44" spans="1:6" x14ac:dyDescent="0.2">
      <c r="A44" s="22" t="s">
        <v>25</v>
      </c>
      <c r="B44" s="22"/>
      <c r="C44" s="23">
        <f>+SUM(C45:C53)</f>
        <v>83.506253000000001</v>
      </c>
      <c r="D44" s="32">
        <f t="shared" ref="D44:E44" si="10">+SUM(D45:D53)</f>
        <v>0</v>
      </c>
      <c r="E44" s="23">
        <f t="shared" si="10"/>
        <v>83.506253000000001</v>
      </c>
      <c r="F44" s="33"/>
    </row>
    <row r="45" spans="1:6" x14ac:dyDescent="0.2">
      <c r="A45" s="25"/>
      <c r="B45" s="26" t="s">
        <v>15</v>
      </c>
      <c r="C45" s="27">
        <v>0</v>
      </c>
      <c r="D45" s="27">
        <v>0</v>
      </c>
      <c r="E45" s="27">
        <f t="shared" ref="E45:E53" si="11">+C45-D45</f>
        <v>0</v>
      </c>
      <c r="F45" s="29"/>
    </row>
    <row r="46" spans="1:6" x14ac:dyDescent="0.2">
      <c r="A46" s="25"/>
      <c r="B46" s="26" t="s">
        <v>16</v>
      </c>
      <c r="C46" s="27">
        <v>0</v>
      </c>
      <c r="D46" s="27">
        <v>0</v>
      </c>
      <c r="E46" s="27">
        <f t="shared" si="11"/>
        <v>0</v>
      </c>
      <c r="F46" s="29"/>
    </row>
    <row r="47" spans="1:6" x14ac:dyDescent="0.2">
      <c r="A47" s="25"/>
      <c r="B47" s="26" t="s">
        <v>17</v>
      </c>
      <c r="C47" s="27">
        <v>0</v>
      </c>
      <c r="D47" s="27">
        <v>0</v>
      </c>
      <c r="E47" s="27">
        <f t="shared" si="11"/>
        <v>0</v>
      </c>
      <c r="F47" s="29"/>
    </row>
    <row r="48" spans="1:6" x14ac:dyDescent="0.2">
      <c r="A48" s="25"/>
      <c r="B48" s="26" t="s">
        <v>18</v>
      </c>
      <c r="C48" s="27">
        <v>82.914428999999998</v>
      </c>
      <c r="D48" s="27">
        <v>0</v>
      </c>
      <c r="E48" s="27">
        <f t="shared" si="11"/>
        <v>82.914428999999998</v>
      </c>
      <c r="F48" s="29"/>
    </row>
    <row r="49" spans="1:6" x14ac:dyDescent="0.2">
      <c r="A49" s="25"/>
      <c r="B49" s="26" t="s">
        <v>11</v>
      </c>
      <c r="C49" s="27">
        <v>0.59182399999999991</v>
      </c>
      <c r="D49" s="27">
        <v>0</v>
      </c>
      <c r="E49" s="27">
        <f t="shared" si="11"/>
        <v>0.59182399999999991</v>
      </c>
      <c r="F49" s="29"/>
    </row>
    <row r="50" spans="1:6" x14ac:dyDescent="0.2">
      <c r="A50" s="25"/>
      <c r="B50" s="26" t="s">
        <v>19</v>
      </c>
      <c r="C50" s="27">
        <v>0</v>
      </c>
      <c r="D50" s="27">
        <v>0</v>
      </c>
      <c r="E50" s="27">
        <f t="shared" si="11"/>
        <v>0</v>
      </c>
      <c r="F50" s="29"/>
    </row>
    <row r="51" spans="1:6" x14ac:dyDescent="0.2">
      <c r="A51" s="25"/>
      <c r="B51" s="26" t="s">
        <v>20</v>
      </c>
      <c r="C51" s="27">
        <v>0</v>
      </c>
      <c r="D51" s="27">
        <v>0</v>
      </c>
      <c r="E51" s="27">
        <f t="shared" si="11"/>
        <v>0</v>
      </c>
      <c r="F51" s="29"/>
    </row>
    <row r="52" spans="1:6" x14ac:dyDescent="0.2">
      <c r="A52" s="25"/>
      <c r="B52" s="26" t="s">
        <v>21</v>
      </c>
      <c r="C52" s="27">
        <v>0</v>
      </c>
      <c r="D52" s="27">
        <v>0</v>
      </c>
      <c r="E52" s="27">
        <f t="shared" si="11"/>
        <v>0</v>
      </c>
      <c r="F52" s="29"/>
    </row>
    <row r="53" spans="1:6" x14ac:dyDescent="0.2">
      <c r="A53" s="25"/>
      <c r="B53" s="26" t="s">
        <v>22</v>
      </c>
      <c r="C53" s="27">
        <v>0</v>
      </c>
      <c r="D53" s="27">
        <v>0</v>
      </c>
      <c r="E53" s="27">
        <f t="shared" si="11"/>
        <v>0</v>
      </c>
      <c r="F53" s="29"/>
    </row>
    <row r="54" spans="1:6" x14ac:dyDescent="0.2">
      <c r="A54" s="22" t="s">
        <v>26</v>
      </c>
      <c r="B54" s="22"/>
      <c r="C54" s="23">
        <f>+SUM(C55:C63)</f>
        <v>12140.159032999996</v>
      </c>
      <c r="D54" s="32">
        <f t="shared" ref="D54:E54" si="12">+SUM(D55:D63)</f>
        <v>0</v>
      </c>
      <c r="E54" s="23">
        <f t="shared" si="12"/>
        <v>12140.159032999996</v>
      </c>
      <c r="F54" s="33"/>
    </row>
    <row r="55" spans="1:6" x14ac:dyDescent="0.2">
      <c r="A55" s="25"/>
      <c r="B55" s="26" t="s">
        <v>15</v>
      </c>
      <c r="C55" s="27">
        <v>15.945148999999999</v>
      </c>
      <c r="D55" s="27">
        <v>0</v>
      </c>
      <c r="E55" s="27">
        <f t="shared" ref="E55:E65" si="13">+C55-D55</f>
        <v>15.945148999999999</v>
      </c>
      <c r="F55" s="29"/>
    </row>
    <row r="56" spans="1:6" x14ac:dyDescent="0.2">
      <c r="A56" s="25"/>
      <c r="B56" s="26" t="s">
        <v>16</v>
      </c>
      <c r="C56" s="27">
        <v>89.015846999999994</v>
      </c>
      <c r="D56" s="27">
        <v>0</v>
      </c>
      <c r="E56" s="27">
        <f t="shared" si="13"/>
        <v>89.015846999999994</v>
      </c>
      <c r="F56" s="29"/>
    </row>
    <row r="57" spans="1:6" x14ac:dyDescent="0.2">
      <c r="A57" s="25"/>
      <c r="B57" s="26" t="s">
        <v>17</v>
      </c>
      <c r="C57" s="27">
        <v>4.3166370000000001</v>
      </c>
      <c r="D57" s="27">
        <v>0</v>
      </c>
      <c r="E57" s="27">
        <f t="shared" si="13"/>
        <v>4.3166370000000001</v>
      </c>
      <c r="F57" s="29"/>
    </row>
    <row r="58" spans="1:6" x14ac:dyDescent="0.2">
      <c r="A58" s="25"/>
      <c r="B58" s="26" t="s">
        <v>18</v>
      </c>
      <c r="C58" s="27">
        <v>1733.847796</v>
      </c>
      <c r="D58" s="27">
        <v>0</v>
      </c>
      <c r="E58" s="27">
        <f t="shared" si="13"/>
        <v>1733.847796</v>
      </c>
      <c r="F58" s="29"/>
    </row>
    <row r="59" spans="1:6" x14ac:dyDescent="0.2">
      <c r="A59" s="25"/>
      <c r="B59" s="26" t="s">
        <v>11</v>
      </c>
      <c r="C59" s="27">
        <v>197.85868400000001</v>
      </c>
      <c r="D59" s="27">
        <v>0</v>
      </c>
      <c r="E59" s="27">
        <f t="shared" si="13"/>
        <v>197.85868400000001</v>
      </c>
      <c r="F59" s="29"/>
    </row>
    <row r="60" spans="1:6" x14ac:dyDescent="0.2">
      <c r="A60" s="25"/>
      <c r="B60" s="26" t="s">
        <v>19</v>
      </c>
      <c r="C60" s="27">
        <v>22.397960999999999</v>
      </c>
      <c r="D60" s="27">
        <v>0</v>
      </c>
      <c r="E60" s="27">
        <f t="shared" si="13"/>
        <v>22.397960999999999</v>
      </c>
      <c r="F60" s="29"/>
    </row>
    <row r="61" spans="1:6" x14ac:dyDescent="0.2">
      <c r="A61" s="25"/>
      <c r="B61" s="26" t="s">
        <v>20</v>
      </c>
      <c r="C61" s="27">
        <v>12.489600000000001</v>
      </c>
      <c r="D61" s="27">
        <v>0</v>
      </c>
      <c r="E61" s="27">
        <f t="shared" si="13"/>
        <v>12.489600000000001</v>
      </c>
      <c r="F61" s="29"/>
    </row>
    <row r="62" spans="1:6" x14ac:dyDescent="0.2">
      <c r="A62" s="25"/>
      <c r="B62" s="26" t="s">
        <v>21</v>
      </c>
      <c r="C62" s="27">
        <v>119.037999</v>
      </c>
      <c r="D62" s="27">
        <v>0</v>
      </c>
      <c r="E62" s="27">
        <f t="shared" si="13"/>
        <v>119.037999</v>
      </c>
      <c r="F62" s="29"/>
    </row>
    <row r="63" spans="1:6" x14ac:dyDescent="0.2">
      <c r="A63" s="25"/>
      <c r="B63" s="26" t="s">
        <v>22</v>
      </c>
      <c r="C63" s="27">
        <v>9945.2493599999962</v>
      </c>
      <c r="D63" s="27">
        <v>0</v>
      </c>
      <c r="E63" s="27">
        <f t="shared" si="13"/>
        <v>9945.2493599999962</v>
      </c>
      <c r="F63" s="29"/>
    </row>
    <row r="64" spans="1:6" x14ac:dyDescent="0.2">
      <c r="A64" s="34" t="s">
        <v>27</v>
      </c>
      <c r="B64" s="34"/>
      <c r="C64" s="35">
        <v>44957.347770000008</v>
      </c>
      <c r="D64" s="35">
        <v>0</v>
      </c>
      <c r="E64" s="35">
        <f t="shared" si="13"/>
        <v>44957.347770000008</v>
      </c>
      <c r="F64" s="36"/>
    </row>
    <row r="65" spans="1:6" x14ac:dyDescent="0.2">
      <c r="A65" s="34" t="s">
        <v>28</v>
      </c>
      <c r="B65" s="34"/>
      <c r="C65" s="35">
        <v>26695.003464999994</v>
      </c>
      <c r="D65" s="35">
        <v>0</v>
      </c>
      <c r="E65" s="35">
        <f t="shared" si="13"/>
        <v>26695.003464999994</v>
      </c>
      <c r="F65" s="36"/>
    </row>
    <row r="66" spans="1:6" x14ac:dyDescent="0.2">
      <c r="A66" s="37" t="s">
        <v>29</v>
      </c>
      <c r="B66" s="37"/>
      <c r="C66" s="38" t="s">
        <v>30</v>
      </c>
      <c r="D66" s="38" t="s">
        <v>30</v>
      </c>
      <c r="E66" s="38" t="s">
        <v>30</v>
      </c>
      <c r="F66" s="18"/>
    </row>
    <row r="68" spans="1:6" x14ac:dyDescent="0.2">
      <c r="B68" s="2" t="s">
        <v>31</v>
      </c>
    </row>
    <row r="69" spans="1:6" ht="38.25" x14ac:dyDescent="0.2">
      <c r="B69" s="39" t="s">
        <v>32</v>
      </c>
    </row>
    <row r="70" spans="1:6" ht="38.25" x14ac:dyDescent="0.2">
      <c r="B70" s="39" t="s">
        <v>33</v>
      </c>
    </row>
    <row r="71" spans="1:6" ht="63.75" x14ac:dyDescent="0.2">
      <c r="B71" s="39" t="s">
        <v>34</v>
      </c>
    </row>
    <row r="72" spans="1:6" ht="63.75" x14ac:dyDescent="0.2">
      <c r="B72" s="39" t="s">
        <v>35</v>
      </c>
    </row>
  </sheetData>
  <mergeCells count="4">
    <mergeCell ref="A3:F3"/>
    <mergeCell ref="A7:B7"/>
    <mergeCell ref="A8:B8"/>
    <mergeCell ref="A9:B9"/>
  </mergeCells>
  <pageMargins left="0.71" right="0.70866141732283472" top="0.74803149606299213" bottom="0.74803149606299213" header="0.31496062992125984" footer="0.31496062992125984"/>
  <pageSetup paperSize="9" scale="61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I2ARFtNUUvZ15wKAMYviyOSGypoZTXw6RKiOVAq2Maw=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s1EiuoP7XZ9WUMfVgqFtCnPm7j3JcJ1o2KMdRI+T2oE=</DigestValue>
    </Reference>
  </SignedInfo>
  <SignatureValue>k29ddLLcOGSZBupdBMtDiMnZ0nnRUWqtzQz+6pz+pNstuvFjOdVfiEdXoKBmP7crjESDa9BJ9ax4
HvdSjBRZaCpwZN9Wps/qmEVmrxer0DBwHbEsmP+d8fdHqoQSjbf7zDiNgVzb7wuPL1B+eDj13o/f
gq6wsbYrgXOUQju1i3WsJPwsSYVUbV5R7SGLVDgYvnzjFXZUHS7bhxgFMizf65HiqrXIF4sYJIOQ
oeNyvX47DHN33hE4iMJLP1modQoeWtDKAmzV/z9VEQWkrhlU0qVH4YPNVdxroYxl7r5SomnLcaug
mHrbTwlhcHIt47heBY6z45sfyA7PXDfwHwg5Jg==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LH+5IvBPgQ7dLjK7DqS4abRRuhPeeko5BVA65Yfjk/o=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7VxEKInIu1xHBjblxChP01fQeZSjc2rncd2/ms1c06k=</DigestValue>
      </Reference>
      <Reference URI="/xl/sharedStrings.xml?ContentType=application/vnd.openxmlformats-officedocument.spreadsheetml.sharedStrings+xml">
        <DigestMethod Algorithm="http://www.w3.org/2001/04/xmlenc#sha256"/>
        <DigestValue>Mylqv6F186sJ628hMvfLtqGGM8BrB5EJqcnELdWFp9E=</DigestValue>
      </Reference>
      <Reference URI="/xl/styles.xml?ContentType=application/vnd.openxmlformats-officedocument.spreadsheetml.styles+xml">
        <DigestMethod Algorithm="http://www.w3.org/2001/04/xmlenc#sha256"/>
        <DigestValue>CHP2vnYciud0OPqEcLfs3mPzwnxzOFiIDSM8ZANK+qk=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iRwgVvyVtocEtDuH7RGnJk6MUif0VyRxH9hnVRXM8kA=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tONVDUYnemGMFGhzcAuWYV6X8e4zip0XhIp7v/M5AJ8=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2017-07-31T16:54:54Z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2017-07-31T16:54:54Z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INFORME 6</vt:lpstr>
      <vt:lpstr>'INFORME 6'!Print_Area</vt:lpstr>
      <vt:lpstr>'INFORME 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2017-07-27T21:15:04Z</dcterms:created>
  <dcterms:modified xsi:type="dcterms:W3CDTF">2017-07-28T03:18:37Z</dcterms:modified>
</cp:coreProperties>
</file>