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205" yWindow="-300" windowWidth="12045" windowHeight="11355"/>
  </bookViews>
  <sheets>
    <sheet name="Informe 4_StartGlobalCom" sheetId="1" r:id="rId1"/>
  </sheets>
  <definedNames>
    <definedName name="_xlnm._FilterDatabase" localSheetId="0" hidden="1">'Informe 4_StartGlobalCom'!$A$34:$B$42</definedName>
    <definedName name="_xlnm.Print_Area" localSheetId="0">'Informe 4_StartGlobalCom'!$A$1:$E$28</definedName>
    <definedName name="_xlnm.Print_Titles" localSheetId="0">'Informe 4_StartGlobalCom'!$1:$7</definedName>
  </definedNames>
  <calcPr calcId="145621"/>
</workbook>
</file>

<file path=xl/calcChain.xml><?xml version="1.0" encoding="utf-8"?>
<calcChain xmlns="http://schemas.openxmlformats.org/spreadsheetml/2006/main">
  <c r="D21" i="1" l="1"/>
  <c r="D20" i="1"/>
  <c r="D10" i="1"/>
  <c r="D11" i="1"/>
  <c r="D9" i="1"/>
  <c r="B12" i="1" l="1"/>
  <c r="D14" i="1"/>
  <c r="D15" i="1"/>
  <c r="D16" i="1"/>
  <c r="D17" i="1"/>
  <c r="D18" i="1"/>
  <c r="D13" i="1"/>
  <c r="B19" i="1" l="1"/>
  <c r="B22" i="1" s="1"/>
  <c r="C12" i="1"/>
  <c r="B8" i="1"/>
  <c r="D12" i="1" l="1"/>
  <c r="C8" i="1" l="1"/>
  <c r="C19" i="1" l="1"/>
  <c r="C22" i="1" s="1"/>
  <c r="D8" i="1"/>
  <c r="C26" i="1" l="1"/>
  <c r="C28" i="1" s="1"/>
  <c r="D22" i="1"/>
  <c r="D19" i="1"/>
  <c r="B26" i="1" l="1"/>
  <c r="D26" i="1" s="1"/>
  <c r="B28" i="1" l="1"/>
  <c r="D28" i="1" s="1"/>
</calcChain>
</file>

<file path=xl/sharedStrings.xml><?xml version="1.0" encoding="utf-8"?>
<sst xmlns="http://schemas.openxmlformats.org/spreadsheetml/2006/main" count="29" uniqueCount="29">
  <si>
    <t>Expresado en Miles Nuevos Soles</t>
  </si>
  <si>
    <t>Estado de Resultados Estatutario</t>
  </si>
  <si>
    <t>Ajustes</t>
  </si>
  <si>
    <t>Estado de Resultados de Contabilidad Separada</t>
  </si>
  <si>
    <t>INGRESOS</t>
  </si>
  <si>
    <t>GASTOS</t>
  </si>
  <si>
    <t>UTILIDAD (PÉRDIDA) DE OPERACIÓN (EBITDA)</t>
  </si>
  <si>
    <t>Amortización</t>
  </si>
  <si>
    <t>Depreciación</t>
  </si>
  <si>
    <t>UTILIDAD (PÉRDIDA) ANTES DE INTERESES E IMPUESTOS (EBIT)</t>
  </si>
  <si>
    <t>Ingresos Financieros</t>
  </si>
  <si>
    <t>UTILIDAD (PÉRDIDA) ANTES DE IMPUESTOS</t>
  </si>
  <si>
    <t>UTILIDAD (PÉRDIDA) NETA</t>
  </si>
  <si>
    <t>Otros Gastos Operativos</t>
  </si>
  <si>
    <t>Diferencia de Cambio Neto</t>
  </si>
  <si>
    <t>Impuesto  a las Ganancias</t>
  </si>
  <si>
    <t>Gastos de Personal</t>
  </si>
  <si>
    <t>Gastos Generales y Administrativos</t>
  </si>
  <si>
    <t>Capitalización de Gastos por Construcción de Planta o Trabajo para el Inmovilizado</t>
  </si>
  <si>
    <t>Nota 1</t>
  </si>
  <si>
    <t>Existencias</t>
  </si>
  <si>
    <t>Provisión para desvalorización de activos</t>
  </si>
  <si>
    <t>INFORME 4: RECONCILIACIÓN DEL ESTADO DE RESULTADOS ESTATUTARIO CON EL DE CONTABILIDAD SEPARADA</t>
  </si>
  <si>
    <t>Periodo de reporte: Al 31 de diciembre 2016</t>
  </si>
  <si>
    <t>Gastos Financieros</t>
  </si>
  <si>
    <t>Servicio de Internect</t>
  </si>
  <si>
    <t>Servicio de Televisión por Cable</t>
  </si>
  <si>
    <t>Otros Ingresos</t>
  </si>
  <si>
    <t>STAR GLOBAL COM S.A.C.-2016-4 RECONCILIACIÓN DEL ESTADO DE RESULTADOS ESTATUTARIO CON EL DE CONTABILIDAD SEPARADA-30052017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</si>
</sst>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  <numFmt numFmtId="167" formatCode="_ * #,##0.00000_ ;_ * \-#,##0.00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16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5" fontId="2" fillId="0" borderId="1" xfId="0" applyNumberFormat="1" applyFont="1" applyBorder="1" applyAlignment="1">
      <alignment horizontal="center"/>
    </xf>
    <xf numFmtId="0" fontId="2" fillId="2" borderId="0" xfId="0" applyFont="1" applyFill="1" applyBorder="1"/>
    <xf numFmtId="166" fontId="2" fillId="3" borderId="1" xfId="0" applyNumberFormat="1" applyFont="1" applyFill="1" applyBorder="1"/>
    <xf numFmtId="166" fontId="3" fillId="3" borderId="1" xfId="1" applyNumberFormat="1" applyFont="1" applyFill="1" applyBorder="1"/>
    <xf numFmtId="166" fontId="3" fillId="0" borderId="1" xfId="1" applyNumberFormat="1" applyFont="1" applyBorder="1"/>
    <xf numFmtId="166" fontId="2" fillId="3" borderId="1" xfId="1" applyNumberFormat="1" applyFont="1" applyFill="1" applyBorder="1"/>
    <xf numFmtId="166" fontId="3" fillId="0" borderId="1" xfId="1" applyNumberFormat="1" applyFont="1" applyFill="1" applyBorder="1"/>
    <xf numFmtId="164" fontId="3" fillId="0" borderId="0" xfId="1" applyNumberFormat="1" applyFont="1"/>
    <xf numFmtId="166" fontId="3" fillId="0" borderId="0" xfId="0" applyNumberFormat="1" applyFont="1"/>
    <xf numFmtId="43" fontId="3" fillId="0" borderId="0" xfId="0" applyNumberFormat="1" applyFont="1"/>
    <xf numFmtId="167" fontId="3" fillId="0" borderId="1" xfId="1" applyNumberFormat="1" applyFont="1" applyFill="1" applyBorder="1"/>
    <xf numFmtId="166" fontId="3" fillId="0" borderId="0" xfId="1" applyNumberFormat="1" applyFont="1"/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view="pageBreakPreview" zoomScale="110" zoomScaleNormal="86" zoomScaleSheetLayoutView="110" workbookViewId="0">
      <selection activeCell="C7" sqref="C7"/>
    </sheetView>
  </sheetViews>
  <sheetFormatPr baseColWidth="10" defaultColWidth="8.5703125" defaultRowHeight="12.75" x14ac:dyDescent="0.2"/>
  <cols>
    <col min="1" max="1" width="76.28515625" style="2" customWidth="1"/>
    <col min="2" max="2" width="21.5703125" style="2" customWidth="1"/>
    <col min="3" max="3" width="21.5703125" style="3" customWidth="1"/>
    <col min="4" max="4" width="22.5703125" style="2" customWidth="1"/>
    <col min="5" max="5" width="21.5703125" style="2" customWidth="1"/>
    <col min="6" max="6" width="11.85546875" style="2" bestFit="1" customWidth="1"/>
    <col min="7" max="7" width="9.140625" style="2" bestFit="1" customWidth="1"/>
    <col min="8" max="8" width="18.7109375" style="2" bestFit="1" customWidth="1"/>
    <col min="9" max="9" width="13.85546875" style="2" bestFit="1" customWidth="1"/>
    <col min="10" max="10" width="20" style="2" customWidth="1"/>
    <col min="11" max="16384" width="8.5703125" style="2"/>
  </cols>
  <sheetData>
    <row r="1" spans="1:9" x14ac:dyDescent="0.2">
      <c r="A1" s="1" t="s">
        <v>28</v>
      </c>
    </row>
    <row r="2" spans="1:9" x14ac:dyDescent="0.2">
      <c r="A2" s="1"/>
    </row>
    <row r="3" spans="1:9" ht="15" customHeight="1" x14ac:dyDescent="0.2">
      <c r="A3" s="23" t="s">
        <v>22</v>
      </c>
      <c r="B3" s="23"/>
      <c r="C3" s="23"/>
      <c r="D3" s="23"/>
      <c r="E3" s="23"/>
    </row>
    <row r="5" spans="1:9" x14ac:dyDescent="0.2">
      <c r="A5" s="12" t="s">
        <v>23</v>
      </c>
    </row>
    <row r="7" spans="1:9" ht="60.75" customHeight="1" x14ac:dyDescent="0.2">
      <c r="A7" s="5" t="s">
        <v>0</v>
      </c>
      <c r="B7" s="5" t="s">
        <v>1</v>
      </c>
      <c r="C7" s="6" t="s">
        <v>2</v>
      </c>
      <c r="D7" s="5" t="s">
        <v>3</v>
      </c>
      <c r="E7" s="5" t="s">
        <v>19</v>
      </c>
    </row>
    <row r="8" spans="1:9" x14ac:dyDescent="0.2">
      <c r="A8" s="7" t="s">
        <v>4</v>
      </c>
      <c r="B8" s="13">
        <f>SUM(B9:B11)</f>
        <v>39939.42414000001</v>
      </c>
      <c r="C8" s="14">
        <f>SUM(C9:C11)</f>
        <v>0</v>
      </c>
      <c r="D8" s="13">
        <f>+B8-C8</f>
        <v>39939.42414000001</v>
      </c>
      <c r="E8" s="8"/>
    </row>
    <row r="9" spans="1:9" x14ac:dyDescent="0.2">
      <c r="A9" s="9" t="s">
        <v>26</v>
      </c>
      <c r="B9" s="15">
        <v>22716.451260000005</v>
      </c>
      <c r="C9" s="15">
        <v>0</v>
      </c>
      <c r="D9" s="15">
        <f>+B9+C9</f>
        <v>22716.451260000005</v>
      </c>
      <c r="E9" s="9"/>
      <c r="I9" s="19"/>
    </row>
    <row r="10" spans="1:9" x14ac:dyDescent="0.2">
      <c r="A10" s="9" t="s">
        <v>25</v>
      </c>
      <c r="B10" s="15">
        <v>15335.570440000003</v>
      </c>
      <c r="C10" s="15">
        <v>0</v>
      </c>
      <c r="D10" s="15">
        <f t="shared" ref="D10:D11" si="0">+B10+C10</f>
        <v>15335.570440000003</v>
      </c>
      <c r="E10" s="9"/>
      <c r="I10" s="19"/>
    </row>
    <row r="11" spans="1:9" x14ac:dyDescent="0.2">
      <c r="A11" s="9" t="s">
        <v>27</v>
      </c>
      <c r="B11" s="15">
        <v>1887.4024400000003</v>
      </c>
      <c r="C11" s="15">
        <v>0</v>
      </c>
      <c r="D11" s="15">
        <f t="shared" si="0"/>
        <v>1887.4024400000003</v>
      </c>
      <c r="E11" s="9"/>
      <c r="I11" s="19"/>
    </row>
    <row r="12" spans="1:9" x14ac:dyDescent="0.2">
      <c r="A12" s="7" t="s">
        <v>5</v>
      </c>
      <c r="B12" s="16">
        <f>SUM(B13:B18)</f>
        <v>-37841.614330000004</v>
      </c>
      <c r="C12" s="16">
        <f t="shared" ref="C12:D12" si="1">SUM(C13:C18)</f>
        <v>-72.542649999999995</v>
      </c>
      <c r="D12" s="16">
        <f t="shared" si="1"/>
        <v>-37914.15698</v>
      </c>
      <c r="E12" s="8"/>
      <c r="F12" s="20"/>
      <c r="G12" s="20"/>
    </row>
    <row r="13" spans="1:9" x14ac:dyDescent="0.2">
      <c r="A13" s="9" t="s">
        <v>16</v>
      </c>
      <c r="B13" s="15">
        <v>-5920.21929</v>
      </c>
      <c r="C13" s="15">
        <v>0</v>
      </c>
      <c r="D13" s="15">
        <f t="shared" ref="D13:D18" si="2">B13+C13</f>
        <v>-5920.21929</v>
      </c>
      <c r="E13" s="9"/>
      <c r="F13" s="20"/>
    </row>
    <row r="14" spans="1:9" x14ac:dyDescent="0.2">
      <c r="A14" s="9" t="s">
        <v>17</v>
      </c>
      <c r="B14" s="15">
        <v>-29144.791400000002</v>
      </c>
      <c r="C14" s="15">
        <v>0</v>
      </c>
      <c r="D14" s="15">
        <f t="shared" si="2"/>
        <v>-29144.791400000002</v>
      </c>
      <c r="E14" s="9"/>
      <c r="F14" s="20"/>
      <c r="I14" s="22"/>
    </row>
    <row r="15" spans="1:9" x14ac:dyDescent="0.2">
      <c r="A15" s="9" t="s">
        <v>20</v>
      </c>
      <c r="B15" s="15">
        <v>-1830.7503100000004</v>
      </c>
      <c r="C15" s="15">
        <v>0</v>
      </c>
      <c r="D15" s="15">
        <f t="shared" si="2"/>
        <v>-1830.7503100000004</v>
      </c>
      <c r="E15" s="9"/>
      <c r="F15" s="20"/>
      <c r="I15" s="22"/>
    </row>
    <row r="16" spans="1:9" x14ac:dyDescent="0.2">
      <c r="A16" s="9" t="s">
        <v>18</v>
      </c>
      <c r="B16" s="15">
        <v>96.63691</v>
      </c>
      <c r="C16" s="15">
        <v>0</v>
      </c>
      <c r="D16" s="15">
        <f t="shared" si="2"/>
        <v>96.63691</v>
      </c>
      <c r="E16" s="9"/>
      <c r="F16" s="20"/>
      <c r="I16" s="22"/>
    </row>
    <row r="17" spans="1:9" x14ac:dyDescent="0.2">
      <c r="A17" s="9" t="s">
        <v>21</v>
      </c>
      <c r="B17" s="15">
        <v>-1072.6996999999999</v>
      </c>
      <c r="C17" s="15">
        <v>0</v>
      </c>
      <c r="D17" s="15">
        <f t="shared" si="2"/>
        <v>-1072.6996999999999</v>
      </c>
      <c r="E17" s="9"/>
      <c r="F17" s="20"/>
      <c r="I17" s="22"/>
    </row>
    <row r="18" spans="1:9" x14ac:dyDescent="0.2">
      <c r="A18" s="9" t="s">
        <v>13</v>
      </c>
      <c r="B18" s="15">
        <v>30.20946</v>
      </c>
      <c r="C18" s="15">
        <v>-72.542649999999995</v>
      </c>
      <c r="D18" s="15">
        <f t="shared" si="2"/>
        <v>-42.333189999999995</v>
      </c>
      <c r="E18" s="11">
        <v>4.2</v>
      </c>
    </row>
    <row r="19" spans="1:9" x14ac:dyDescent="0.2">
      <c r="A19" s="7" t="s">
        <v>6</v>
      </c>
      <c r="B19" s="16">
        <f>+B8+B12</f>
        <v>2097.8098100000061</v>
      </c>
      <c r="C19" s="16">
        <f>+C8+C12</f>
        <v>-72.542649999999995</v>
      </c>
      <c r="D19" s="16">
        <f t="shared" ref="D19" si="3">+B19-C19</f>
        <v>2170.352460000006</v>
      </c>
      <c r="E19" s="8"/>
      <c r="F19" s="19"/>
    </row>
    <row r="20" spans="1:9" x14ac:dyDescent="0.2">
      <c r="A20" s="10" t="s">
        <v>8</v>
      </c>
      <c r="B20" s="21">
        <v>-2932.2019994871298</v>
      </c>
      <c r="C20" s="15">
        <v>-276.61917317572716</v>
      </c>
      <c r="D20" s="15">
        <f>B20+C20</f>
        <v>-3208.821172662857</v>
      </c>
      <c r="E20" s="11">
        <v>4.0999999999999996</v>
      </c>
      <c r="F20" s="20"/>
    </row>
    <row r="21" spans="1:9" x14ac:dyDescent="0.2">
      <c r="A21" s="10" t="s">
        <v>7</v>
      </c>
      <c r="B21" s="21">
        <v>-247.78165000000001</v>
      </c>
      <c r="C21" s="15">
        <v>-13.247049002841948</v>
      </c>
      <c r="D21" s="15">
        <f>B21+C21</f>
        <v>-261.02869900284196</v>
      </c>
      <c r="E21" s="11">
        <v>4.0999999999999996</v>
      </c>
      <c r="F21" s="19"/>
      <c r="I21" s="19"/>
    </row>
    <row r="22" spans="1:9" x14ac:dyDescent="0.2">
      <c r="A22" s="7" t="s">
        <v>9</v>
      </c>
      <c r="B22" s="13">
        <f>+SUM(B19:B21)</f>
        <v>-1082.1738394871236</v>
      </c>
      <c r="C22" s="16">
        <f>+SUM(C19:C21)</f>
        <v>-362.40887217856908</v>
      </c>
      <c r="D22" s="16">
        <f>+B22+C22</f>
        <v>-1444.5827116656926</v>
      </c>
      <c r="E22" s="8"/>
    </row>
    <row r="23" spans="1:9" x14ac:dyDescent="0.2">
      <c r="A23" s="10" t="s">
        <v>24</v>
      </c>
      <c r="B23" s="17">
        <v>-8.8900000000000003E-3</v>
      </c>
      <c r="C23" s="15">
        <v>0</v>
      </c>
      <c r="D23" s="15">
        <v>-8.8900000000000003E-3</v>
      </c>
      <c r="E23" s="9"/>
    </row>
    <row r="24" spans="1:9" x14ac:dyDescent="0.2">
      <c r="A24" s="10" t="s">
        <v>10</v>
      </c>
      <c r="B24" s="17">
        <v>78.018049999999988</v>
      </c>
      <c r="C24" s="15">
        <v>0</v>
      </c>
      <c r="D24" s="15">
        <v>78.018049999999988</v>
      </c>
      <c r="E24" s="9"/>
    </row>
    <row r="25" spans="1:9" x14ac:dyDescent="0.2">
      <c r="A25" s="10" t="s">
        <v>14</v>
      </c>
      <c r="B25" s="17">
        <v>57.162170000000742</v>
      </c>
      <c r="C25" s="15">
        <v>0</v>
      </c>
      <c r="D25" s="15">
        <v>57.162170000000742</v>
      </c>
      <c r="E25" s="9"/>
    </row>
    <row r="26" spans="1:9" x14ac:dyDescent="0.2">
      <c r="A26" s="7" t="s">
        <v>11</v>
      </c>
      <c r="B26" s="13">
        <f>+SUM(B22:B25)</f>
        <v>-947.00250948712289</v>
      </c>
      <c r="C26" s="16">
        <f>+SUM(C22:C25)</f>
        <v>-362.40887217856908</v>
      </c>
      <c r="D26" s="16">
        <f>+B26+C26</f>
        <v>-1309.411381665692</v>
      </c>
      <c r="E26" s="8"/>
    </row>
    <row r="27" spans="1:9" x14ac:dyDescent="0.2">
      <c r="A27" s="10" t="s">
        <v>15</v>
      </c>
      <c r="B27" s="17">
        <v>89.891000000000005</v>
      </c>
      <c r="C27" s="15">
        <v>0</v>
      </c>
      <c r="D27" s="15">
        <v>89.891000000000005</v>
      </c>
      <c r="E27" s="9"/>
    </row>
    <row r="28" spans="1:9" x14ac:dyDescent="0.2">
      <c r="A28" s="7" t="s">
        <v>12</v>
      </c>
      <c r="B28" s="16">
        <f>+SUM(B26:B27)</f>
        <v>-857.11150948712293</v>
      </c>
      <c r="C28" s="16">
        <f>+SUM(C26:C27)</f>
        <v>-362.40887217856908</v>
      </c>
      <c r="D28" s="16">
        <f>+B28+C28</f>
        <v>-1219.520381665692</v>
      </c>
      <c r="E28" s="8"/>
    </row>
    <row r="29" spans="1:9" x14ac:dyDescent="0.2">
      <c r="D29" s="4"/>
    </row>
    <row r="30" spans="1:9" x14ac:dyDescent="0.2">
      <c r="B30" s="22"/>
    </row>
    <row r="31" spans="1:9" x14ac:dyDescent="0.2">
      <c r="A31" s="3"/>
      <c r="B31" s="18"/>
    </row>
    <row r="32" spans="1:9" x14ac:dyDescent="0.2">
      <c r="A32" s="3"/>
      <c r="B32" s="19"/>
    </row>
    <row r="33" spans="1:3" x14ac:dyDescent="0.2">
      <c r="A33" s="3"/>
      <c r="B33" s="3"/>
      <c r="C33" s="2"/>
    </row>
    <row r="34" spans="1:3" x14ac:dyDescent="0.2">
      <c r="C34" s="2"/>
    </row>
    <row r="35" spans="1:3" x14ac:dyDescent="0.2">
      <c r="C35" s="19"/>
    </row>
    <row r="36" spans="1:3" x14ac:dyDescent="0.2">
      <c r="C36" s="2"/>
    </row>
    <row r="37" spans="1:3" x14ac:dyDescent="0.2">
      <c r="C37" s="2"/>
    </row>
    <row r="38" spans="1:3" x14ac:dyDescent="0.2">
      <c r="C38" s="2"/>
    </row>
    <row r="39" spans="1:3" x14ac:dyDescent="0.2">
      <c r="C39" s="2"/>
    </row>
    <row r="40" spans="1:3" x14ac:dyDescent="0.2">
      <c r="C40" s="2"/>
    </row>
    <row r="41" spans="1:3" x14ac:dyDescent="0.2">
      <c r="C41" s="2"/>
    </row>
    <row r="42" spans="1:3" x14ac:dyDescent="0.2">
      <c r="C42" s="2"/>
    </row>
    <row r="43" spans="1:3" x14ac:dyDescent="0.2">
      <c r="C43" s="2"/>
    </row>
    <row r="44" spans="1:3" x14ac:dyDescent="0.2">
      <c r="C44" s="2"/>
    </row>
    <row r="45" spans="1:3" x14ac:dyDescent="0.2">
      <c r="C45" s="2"/>
    </row>
    <row r="46" spans="1:3" x14ac:dyDescent="0.2">
      <c r="C46" s="2"/>
    </row>
    <row r="47" spans="1:3" x14ac:dyDescent="0.2">
      <c r="C47" s="2"/>
    </row>
    <row r="48" spans="1:3" x14ac:dyDescent="0.2">
      <c r="C48" s="2"/>
    </row>
    <row r="49" spans="3:3" x14ac:dyDescent="0.2">
      <c r="C49" s="2"/>
    </row>
    <row r="50" spans="3:3" x14ac:dyDescent="0.2">
      <c r="C50" s="2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85" orientation="landscape" r:id="rId1"/>
  <colBreaks count="1" manualBreakCount="1">
    <brk id="5" max="26" man="1"/>
  </colBreaks>
  <ignoredErrors>
    <ignoredError sqref="D26 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4_StartGlobalCom</vt:lpstr>
      <vt:lpstr>'Informe 4_StartGlobalCom'!Área_de_impresión</vt:lpstr>
      <vt:lpstr>'Informe 4_StartGlobalCom'!Títulos_a_imprimir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Jefferson Ronald Diaz Feijoo</cp:lastModifiedBy>
  <cp:lastPrinted>2017-05-30T05:14:03Z</cp:lastPrinted>
  <dcterms:created xsi:type="dcterms:W3CDTF">2015-07-23T22:06:54Z</dcterms:created>
  <dcterms:modified xsi:type="dcterms:W3CDTF">2017-05-30T05:14:05Z</dcterms:modified>
</cp:coreProperties>
</file>