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AF\GAF (Convenios, Direc, Transparencia)\Transparencia 2022\IV Trimestre\12. Papel y tóner\"/>
    </mc:Choice>
  </mc:AlternateContent>
  <bookViews>
    <workbookView xWindow="0" yWindow="0" windowWidth="14325" windowHeight="7215"/>
  </bookViews>
  <sheets>
    <sheet name="CONSUMO DE PAPEL BOND, OTROS" sheetId="1" r:id="rId1"/>
    <sheet name="CONSUMO DE TINTAS Y TONER" sheetId="2" r:id="rId2"/>
    <sheet name="Hoja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H7" i="2"/>
  <c r="H6" i="2"/>
  <c r="G8" i="2"/>
  <c r="I8" i="2" s="1"/>
  <c r="G7" i="2"/>
  <c r="I7" i="2" s="1"/>
  <c r="G6" i="2"/>
  <c r="I6" i="2" s="1"/>
  <c r="D21" i="1" l="1"/>
  <c r="E21" i="1"/>
  <c r="F21" i="1"/>
  <c r="G21" i="1"/>
  <c r="H21" i="1"/>
  <c r="K21" i="1"/>
  <c r="I21" i="1"/>
  <c r="J21" i="1"/>
  <c r="C21" i="1" l="1"/>
  <c r="E19" i="2" l="1"/>
  <c r="D18" i="2" l="1"/>
  <c r="E18" i="2"/>
  <c r="F18" i="2"/>
  <c r="C18" i="2"/>
  <c r="C19" i="2"/>
  <c r="D19" i="2"/>
  <c r="B19" i="2"/>
  <c r="H19" i="2"/>
  <c r="I18" i="2"/>
  <c r="D20" i="1"/>
  <c r="E20" i="1"/>
  <c r="F20" i="1"/>
  <c r="G20" i="1"/>
  <c r="H20" i="1"/>
  <c r="I20" i="1"/>
  <c r="J20" i="1"/>
  <c r="K20" i="1"/>
  <c r="C20" i="1"/>
  <c r="G19" i="2" l="1"/>
  <c r="G18" i="2"/>
  <c r="I19" i="2"/>
  <c r="H18" i="2"/>
</calcChain>
</file>

<file path=xl/sharedStrings.xml><?xml version="1.0" encoding="utf-8"?>
<sst xmlns="http://schemas.openxmlformats.org/spreadsheetml/2006/main" count="62" uniqueCount="39">
  <si>
    <t>SEDES DE LIMA Y OFICINAS DESCONCENTRADAS</t>
  </si>
  <si>
    <t>MESES</t>
  </si>
  <si>
    <t>Nº de Personas</t>
  </si>
  <si>
    <t>A. - PAPEL BOND (Fotocopias)</t>
  </si>
  <si>
    <t>B.- PAPEL BOND (Impresiones)</t>
  </si>
  <si>
    <t>C.- SOBRES (B)</t>
  </si>
  <si>
    <t>A + B + C</t>
  </si>
  <si>
    <t>Indicador Kg. de papel consumido / Número de personas</t>
  </si>
  <si>
    <t>Total Kg.</t>
  </si>
  <si>
    <t>Total S/.</t>
  </si>
  <si>
    <t>* Total S/.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</si>
  <si>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</si>
  <si>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</si>
  <si>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</si>
  <si>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</si>
  <si>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</si>
  <si>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</si>
  <si>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</si>
  <si>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</si>
  <si>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</si>
  <si>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</si>
  <si>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</si>
  <si>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</si>
  <si>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</si>
  <si>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PROMEDIO</t>
  </si>
  <si>
    <t>* Este total incluye el costo de la hoja y de la impresión.</t>
  </si>
  <si>
    <t>MES</t>
  </si>
  <si>
    <t>N° DE PERSONAS</t>
  </si>
  <si>
    <t>A.- TONERS Y TINTAS (Fotocopiadoras y Equipos a Color)</t>
  </si>
  <si>
    <t>B. - TONERS (Impresoras)</t>
  </si>
  <si>
    <t>A + B</t>
  </si>
  <si>
    <t>Indicador Unidad de cartuchos / Número de personas</t>
  </si>
  <si>
    <t>Total Unid</t>
  </si>
  <si>
    <t xml:space="preserve"> Total S/.</t>
  </si>
  <si>
    <t>Promedio</t>
  </si>
  <si>
    <t>*El costo de toners esta incluido en el costo de alquiler de las impresoras.</t>
  </si>
  <si>
    <t>-</t>
  </si>
  <si>
    <t>CONSUMO DE TINTAS Y TONERS - 2022</t>
  </si>
  <si>
    <t>CONSUMO DE PAPEL BOND, OTROS PAPELES Y SOBRES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</si>
</sst>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0" fontId="11" fillId="0" borderId="0"/>
  </cellStyleXfs>
  <cellXfs count="139">
    <xf numFmtId="0" fontId="0" fillId="0" borderId="0" xfId="0"/>
    <xf numFmtId="0" fontId="0" fillId="0" borderId="0" xfId="0"/>
    <xf numFmtId="0" fontId="2" fillId="0" borderId="13" xfId="0" applyFont="1" applyFill="1" applyBorder="1"/>
    <xf numFmtId="0" fontId="2" fillId="0" borderId="1" xfId="0" applyFont="1" applyFill="1" applyBorder="1"/>
    <xf numFmtId="0" fontId="12" fillId="0" borderId="0" xfId="0" applyFont="1" applyFill="1" applyBorder="1"/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5" xfId="0" applyFill="1" applyBorder="1"/>
    <xf numFmtId="0" fontId="0" fillId="0" borderId="7" xfId="0" applyFill="1" applyBorder="1"/>
    <xf numFmtId="49" fontId="14" fillId="0" borderId="2" xfId="0" applyNumberFormat="1" applyFont="1" applyFill="1" applyBorder="1" applyAlignment="1">
      <alignment horizontal="left" vertical="center" wrapText="1"/>
    </xf>
    <xf numFmtId="49" fontId="14" fillId="0" borderId="5" xfId="0" applyNumberFormat="1" applyFont="1" applyFill="1" applyBorder="1" applyAlignment="1">
      <alignment horizontal="left" vertical="center" wrapText="1"/>
    </xf>
    <xf numFmtId="49" fontId="14" fillId="0" borderId="7" xfId="0" applyNumberFormat="1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" fontId="0" fillId="0" borderId="5" xfId="0" quotePrefix="1" applyNumberFormat="1" applyFill="1" applyBorder="1" applyAlignment="1">
      <alignment horizontal="center"/>
    </xf>
    <xf numFmtId="1" fontId="0" fillId="0" borderId="7" xfId="0" quotePrefix="1" applyNumberFormat="1" applyFill="1" applyBorder="1" applyAlignment="1">
      <alignment horizontal="center"/>
    </xf>
    <xf numFmtId="164" fontId="2" fillId="0" borderId="13" xfId="3" applyFont="1" applyFill="1" applyBorder="1" applyAlignment="1">
      <alignment horizontal="center"/>
    </xf>
    <xf numFmtId="1" fontId="2" fillId="0" borderId="13" xfId="0" applyNumberFormat="1" applyFont="1" applyFill="1" applyBorder="1" applyAlignment="1">
      <alignment horizontal="center"/>
    </xf>
    <xf numFmtId="164" fontId="0" fillId="0" borderId="5" xfId="3" applyFont="1" applyFill="1" applyBorder="1" applyAlignment="1"/>
    <xf numFmtId="164" fontId="0" fillId="0" borderId="7" xfId="3" applyFont="1" applyFill="1" applyBorder="1" applyAlignment="1"/>
    <xf numFmtId="0" fontId="16" fillId="0" borderId="22" xfId="0" applyFont="1" applyFill="1" applyBorder="1" applyAlignment="1">
      <alignment horizontal="center" vertical="center"/>
    </xf>
    <xf numFmtId="164" fontId="16" fillId="0" borderId="2" xfId="1" applyFont="1" applyFill="1" applyBorder="1" applyAlignment="1">
      <alignment horizontal="right" vertical="center"/>
    </xf>
    <xf numFmtId="164" fontId="16" fillId="0" borderId="23" xfId="1" applyFont="1" applyFill="1" applyBorder="1" applyAlignment="1">
      <alignment horizontal="right" vertical="center"/>
    </xf>
    <xf numFmtId="164" fontId="16" fillId="0" borderId="10" xfId="1" applyFont="1" applyFill="1" applyBorder="1" applyAlignment="1">
      <alignment horizontal="center" vertical="center"/>
    </xf>
    <xf numFmtId="164" fontId="16" fillId="0" borderId="3" xfId="1" applyFont="1" applyFill="1" applyBorder="1" applyAlignment="1">
      <alignment horizontal="center" vertical="center"/>
    </xf>
    <xf numFmtId="164" fontId="16" fillId="0" borderId="10" xfId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164" fontId="16" fillId="0" borderId="5" xfId="1" applyFont="1" applyFill="1" applyBorder="1" applyAlignment="1">
      <alignment horizontal="right" vertical="center"/>
    </xf>
    <xf numFmtId="164" fontId="16" fillId="0" borderId="24" xfId="1" applyFont="1" applyFill="1" applyBorder="1" applyAlignment="1">
      <alignment horizontal="right" vertical="center"/>
    </xf>
    <xf numFmtId="164" fontId="16" fillId="0" borderId="11" xfId="1" applyFont="1" applyFill="1" applyBorder="1" applyAlignment="1">
      <alignment horizontal="center" vertical="center"/>
    </xf>
    <xf numFmtId="164" fontId="16" fillId="0" borderId="0" xfId="1" applyFont="1" applyFill="1" applyBorder="1" applyAlignment="1">
      <alignment horizontal="center" vertical="center"/>
    </xf>
    <xf numFmtId="164" fontId="16" fillId="0" borderId="11" xfId="1" applyFont="1" applyFill="1" applyBorder="1" applyAlignment="1">
      <alignment horizontal="right" vertical="center"/>
    </xf>
    <xf numFmtId="164" fontId="16" fillId="0" borderId="5" xfId="3" applyFont="1" applyFill="1" applyBorder="1" applyAlignment="1">
      <alignment horizontal="right" vertical="center"/>
    </xf>
    <xf numFmtId="164" fontId="16" fillId="0" borderId="24" xfId="3" applyFont="1" applyFill="1" applyBorder="1" applyAlignment="1">
      <alignment horizontal="right" vertical="center"/>
    </xf>
    <xf numFmtId="164" fontId="16" fillId="0" borderId="11" xfId="3" applyFont="1" applyFill="1" applyBorder="1" applyAlignment="1">
      <alignment horizontal="center" vertical="center"/>
    </xf>
    <xf numFmtId="0" fontId="0" fillId="0" borderId="6" xfId="0" applyBorder="1"/>
    <xf numFmtId="0" fontId="15" fillId="0" borderId="11" xfId="0" applyFont="1" applyBorder="1" applyAlignment="1">
      <alignment horizontal="center" vertical="center"/>
    </xf>
    <xf numFmtId="164" fontId="15" fillId="0" borderId="6" xfId="1" applyNumberFormat="1" applyFont="1" applyBorder="1" applyAlignment="1">
      <alignment vertical="center"/>
    </xf>
    <xf numFmtId="2" fontId="15" fillId="0" borderId="6" xfId="1" applyNumberFormat="1" applyFont="1" applyBorder="1" applyAlignment="1">
      <alignment vertic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164" fontId="16" fillId="0" borderId="5" xfId="3" applyFont="1" applyFill="1" applyBorder="1" applyAlignment="1">
      <alignment horizontal="center" vertical="center"/>
    </xf>
    <xf numFmtId="164" fontId="0" fillId="0" borderId="0" xfId="0" applyNumberFormat="1"/>
    <xf numFmtId="164" fontId="16" fillId="0" borderId="2" xfId="1" applyFont="1" applyFill="1" applyBorder="1" applyAlignment="1">
      <alignment horizontal="center" vertical="center"/>
    </xf>
    <xf numFmtId="164" fontId="16" fillId="0" borderId="5" xfId="1" applyFont="1" applyFill="1" applyBorder="1" applyAlignment="1">
      <alignment horizontal="center" vertical="center"/>
    </xf>
    <xf numFmtId="164" fontId="16" fillId="0" borderId="3" xfId="1" applyFont="1" applyFill="1" applyBorder="1" applyAlignment="1">
      <alignment horizontal="right" vertical="center"/>
    </xf>
    <xf numFmtId="164" fontId="16" fillId="0" borderId="0" xfId="1" applyFont="1" applyFill="1" applyBorder="1" applyAlignment="1">
      <alignment horizontal="right" vertical="center"/>
    </xf>
    <xf numFmtId="164" fontId="16" fillId="0" borderId="0" xfId="3" applyFont="1" applyFill="1" applyBorder="1" applyAlignment="1">
      <alignment horizontal="right" vertical="center"/>
    </xf>
    <xf numFmtId="164" fontId="2" fillId="0" borderId="7" xfId="3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15" fillId="0" borderId="3" xfId="1" applyNumberFormat="1" applyFont="1" applyBorder="1" applyAlignment="1">
      <alignment vertical="center"/>
    </xf>
    <xf numFmtId="164" fontId="15" fillId="0" borderId="0" xfId="1" applyNumberFormat="1" applyFont="1" applyBorder="1" applyAlignment="1">
      <alignment vertical="center"/>
    </xf>
    <xf numFmtId="164" fontId="15" fillId="0" borderId="11" xfId="1" applyNumberFormat="1" applyFont="1" applyBorder="1" applyAlignment="1">
      <alignment vertical="center"/>
    </xf>
    <xf numFmtId="164" fontId="17" fillId="0" borderId="5" xfId="1" applyFont="1" applyFill="1" applyBorder="1" applyAlignment="1"/>
    <xf numFmtId="164" fontId="5" fillId="0" borderId="11" xfId="1" applyFont="1" applyFill="1" applyBorder="1" applyAlignment="1"/>
    <xf numFmtId="164" fontId="5" fillId="0" borderId="12" xfId="1" applyFont="1" applyFill="1" applyBorder="1" applyAlignment="1"/>
    <xf numFmtId="164" fontId="16" fillId="0" borderId="0" xfId="3" applyFont="1" applyFill="1" applyBorder="1" applyAlignment="1">
      <alignment horizontal="center" vertical="center"/>
    </xf>
    <xf numFmtId="164" fontId="17" fillId="0" borderId="11" xfId="1" applyFont="1" applyFill="1" applyBorder="1" applyAlignment="1"/>
    <xf numFmtId="164" fontId="17" fillId="0" borderId="12" xfId="1" applyFont="1" applyFill="1" applyBorder="1" applyAlignment="1"/>
    <xf numFmtId="164" fontId="2" fillId="0" borderId="1" xfId="3" applyFont="1" applyFill="1" applyBorder="1" applyAlignment="1">
      <alignment horizontal="center"/>
    </xf>
    <xf numFmtId="0" fontId="0" fillId="0" borderId="0" xfId="0" applyAlignment="1"/>
    <xf numFmtId="0" fontId="5" fillId="0" borderId="11" xfId="0" applyFont="1" applyFill="1" applyBorder="1" applyAlignment="1">
      <alignment horizontal="center" vertical="center"/>
    </xf>
    <xf numFmtId="164" fontId="6" fillId="0" borderId="11" xfId="1" applyFont="1" applyFill="1" applyBorder="1" applyAlignment="1">
      <alignment vertical="center"/>
    </xf>
    <xf numFmtId="1" fontId="15" fillId="0" borderId="11" xfId="0" quotePrefix="1" applyNumberFormat="1" applyFont="1" applyFill="1" applyBorder="1" applyAlignment="1">
      <alignment horizontal="center" vertical="center"/>
    </xf>
    <xf numFmtId="164" fontId="15" fillId="0" borderId="0" xfId="1" applyNumberFormat="1" applyFont="1" applyFill="1" applyAlignment="1">
      <alignment vertical="center"/>
    </xf>
    <xf numFmtId="164" fontId="15" fillId="0" borderId="10" xfId="1" applyNumberFormat="1" applyFont="1" applyFill="1" applyBorder="1" applyAlignment="1">
      <alignment vertical="center"/>
    </xf>
    <xf numFmtId="164" fontId="15" fillId="0" borderId="11" xfId="1" applyNumberFormat="1" applyFont="1" applyFill="1" applyBorder="1" applyAlignment="1">
      <alignment vertical="center"/>
    </xf>
    <xf numFmtId="165" fontId="5" fillId="0" borderId="6" xfId="1" applyNumberFormat="1" applyFont="1" applyFill="1" applyBorder="1" applyAlignment="1">
      <alignment vertical="center"/>
    </xf>
    <xf numFmtId="164" fontId="5" fillId="0" borderId="11" xfId="1" applyFont="1" applyFill="1" applyBorder="1" applyAlignment="1">
      <alignment vertical="center"/>
    </xf>
    <xf numFmtId="165" fontId="5" fillId="0" borderId="6" xfId="1" applyNumberFormat="1" applyFont="1" applyFill="1" applyBorder="1" applyAlignment="1"/>
    <xf numFmtId="165" fontId="5" fillId="0" borderId="0" xfId="1" applyNumberFormat="1" applyFont="1" applyFill="1" applyBorder="1" applyAlignment="1"/>
    <xf numFmtId="164" fontId="5" fillId="0" borderId="11" xfId="3" applyFont="1" applyFill="1" applyBorder="1" applyAlignment="1"/>
    <xf numFmtId="165" fontId="5" fillId="0" borderId="9" xfId="1" applyNumberFormat="1" applyFont="1" applyFill="1" applyBorder="1" applyAlignment="1"/>
    <xf numFmtId="164" fontId="5" fillId="0" borderId="12" xfId="3" applyFont="1" applyFill="1" applyBorder="1" applyAlignment="1"/>
    <xf numFmtId="165" fontId="6" fillId="0" borderId="1" xfId="3" applyNumberFormat="1" applyFont="1" applyFill="1" applyBorder="1" applyAlignment="1"/>
    <xf numFmtId="164" fontId="6" fillId="0" borderId="1" xfId="3" applyNumberFormat="1" applyFont="1" applyFill="1" applyBorder="1" applyAlignment="1">
      <alignment vertical="center"/>
    </xf>
    <xf numFmtId="164" fontId="15" fillId="0" borderId="0" xfId="1" applyNumberFormat="1" applyFont="1" applyBorder="1" applyAlignment="1">
      <alignment horizontal="left" vertical="center"/>
    </xf>
    <xf numFmtId="166" fontId="15" fillId="0" borderId="11" xfId="1" applyNumberFormat="1" applyFont="1" applyBorder="1" applyAlignment="1">
      <alignment vertical="center"/>
    </xf>
    <xf numFmtId="164" fontId="15" fillId="0" borderId="0" xfId="1" applyNumberFormat="1" applyFont="1" applyFill="1" applyAlignment="1">
      <alignment horizontal="right" vertical="center"/>
    </xf>
    <xf numFmtId="164" fontId="15" fillId="0" borderId="0" xfId="1" applyNumberFormat="1" applyFont="1" applyFill="1" applyAlignment="1">
      <alignment horizontal="left" vertical="center"/>
    </xf>
    <xf numFmtId="164" fontId="5" fillId="0" borderId="10" xfId="1" applyFont="1" applyFill="1" applyBorder="1" applyAlignment="1">
      <alignment horizontal="right"/>
    </xf>
    <xf numFmtId="164" fontId="5" fillId="0" borderId="11" xfId="1" applyFont="1" applyFill="1" applyBorder="1" applyAlignment="1">
      <alignment horizontal="right"/>
    </xf>
    <xf numFmtId="164" fontId="15" fillId="0" borderId="6" xfId="1" applyNumberFormat="1" applyFont="1" applyBorder="1" applyAlignment="1">
      <alignment horizontal="right" vertical="center"/>
    </xf>
    <xf numFmtId="164" fontId="15" fillId="0" borderId="10" xfId="1" applyNumberFormat="1" applyFont="1" applyBorder="1" applyAlignment="1">
      <alignment horizontal="center" vertical="center"/>
    </xf>
    <xf numFmtId="164" fontId="15" fillId="0" borderId="11" xfId="1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0" fontId="6" fillId="0" borderId="1" xfId="2" applyFont="1" applyFill="1" applyBorder="1" applyAlignment="1"/>
    <xf numFmtId="3" fontId="6" fillId="0" borderId="1" xfId="0" applyNumberFormat="1" applyFont="1" applyFill="1" applyBorder="1" applyAlignment="1"/>
    <xf numFmtId="4" fontId="6" fillId="0" borderId="1" xfId="0" applyNumberFormat="1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</cellXfs>
  <cellStyles count="5">
    <cellStyle name="Millares" xfId="1" builtinId="3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tabSelected="1" zoomScaleNormal="100" workbookViewId="0">
      <selection activeCell="H29" sqref="H29"/>
    </sheetView>
  </sheetViews>
  <sheetFormatPr baseColWidth="10" defaultRowHeight="15" x14ac:dyDescent="0.25"/>
  <cols>
    <col min="2" max="2" width="11" customWidth="1"/>
    <col min="3" max="3" width="11.5703125" style="5" customWidth="1"/>
    <col min="4" max="4" width="12.7109375" style="5" customWidth="1"/>
    <col min="5" max="5" width="10.85546875" customWidth="1"/>
    <col min="6" max="6" width="12.7109375" customWidth="1"/>
    <col min="7" max="7" width="11.28515625" customWidth="1"/>
    <col min="8" max="8" width="11.140625" customWidth="1"/>
    <col min="9" max="9" width="13.140625" customWidth="1"/>
    <col min="10" max="10" width="13.7109375" customWidth="1"/>
    <col min="11" max="11" width="15" customWidth="1"/>
  </cols>
  <sheetData>
    <row r="1" spans="1:29" x14ac:dyDescent="0.25">
      <c r="A1" s="95" t="s">
        <v>38</v>
      </c>
      <c r="B1" s="96"/>
      <c r="C1" s="96"/>
      <c r="D1" s="96"/>
      <c r="E1" s="96"/>
      <c r="F1" s="96"/>
      <c r="G1" s="96"/>
      <c r="H1" s="96"/>
      <c r="I1" s="96"/>
      <c r="J1" s="96"/>
      <c r="K1" s="97"/>
    </row>
    <row r="2" spans="1:29" ht="15.75" thickBot="1" x14ac:dyDescent="0.3">
      <c r="A2" s="98"/>
      <c r="B2" s="99"/>
      <c r="C2" s="99"/>
      <c r="D2" s="99"/>
      <c r="E2" s="99"/>
      <c r="F2" s="99"/>
      <c r="G2" s="99"/>
      <c r="H2" s="99"/>
      <c r="I2" s="99"/>
      <c r="J2" s="99"/>
      <c r="K2" s="100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</row>
    <row r="3" spans="1:29" x14ac:dyDescent="0.25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</row>
    <row r="4" spans="1:29" ht="15.75" thickBot="1" x14ac:dyDescent="0.3">
      <c r="A4" s="1"/>
      <c r="B4" s="1"/>
      <c r="E4" s="1"/>
      <c r="F4" s="1"/>
      <c r="G4" s="1"/>
      <c r="H4" s="1"/>
      <c r="I4" s="1"/>
      <c r="J4" s="1"/>
      <c r="K4" s="40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</row>
    <row r="5" spans="1:29" x14ac:dyDescent="0.25">
      <c r="A5" s="102" t="s">
        <v>1</v>
      </c>
      <c r="B5" s="105" t="s">
        <v>2</v>
      </c>
      <c r="C5" s="108" t="s">
        <v>3</v>
      </c>
      <c r="D5" s="109"/>
      <c r="E5" s="108" t="s">
        <v>4</v>
      </c>
      <c r="F5" s="109"/>
      <c r="G5" s="108" t="s">
        <v>5</v>
      </c>
      <c r="H5" s="109"/>
      <c r="I5" s="112" t="s">
        <v>6</v>
      </c>
      <c r="J5" s="113"/>
      <c r="K5" s="116" t="s">
        <v>7</v>
      </c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15.75" thickBot="1" x14ac:dyDescent="0.3">
      <c r="A6" s="103"/>
      <c r="B6" s="106"/>
      <c r="C6" s="110"/>
      <c r="D6" s="111"/>
      <c r="E6" s="110"/>
      <c r="F6" s="111"/>
      <c r="G6" s="110"/>
      <c r="H6" s="111"/>
      <c r="I6" s="114"/>
      <c r="J6" s="115"/>
      <c r="K6" s="117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</row>
    <row r="7" spans="1:29" ht="16.5" customHeight="1" thickBot="1" x14ac:dyDescent="0.3">
      <c r="A7" s="104"/>
      <c r="B7" s="107"/>
      <c r="C7" s="18" t="s">
        <v>8</v>
      </c>
      <c r="D7" s="17" t="s">
        <v>9</v>
      </c>
      <c r="E7" s="17" t="s">
        <v>8</v>
      </c>
      <c r="F7" s="17" t="s">
        <v>10</v>
      </c>
      <c r="G7" s="18" t="s">
        <v>8</v>
      </c>
      <c r="H7" s="54" t="s">
        <v>9</v>
      </c>
      <c r="I7" s="17" t="s">
        <v>8</v>
      </c>
      <c r="J7" s="17" t="s">
        <v>9</v>
      </c>
      <c r="K7" s="117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</row>
    <row r="8" spans="1:29" x14ac:dyDescent="0.25">
      <c r="A8" s="10" t="s">
        <v>11</v>
      </c>
      <c r="B8" s="25">
        <v>605</v>
      </c>
      <c r="C8" s="26">
        <v>4.9800000000000004</v>
      </c>
      <c r="D8" s="27">
        <v>20.66</v>
      </c>
      <c r="E8" s="28">
        <v>407.45209620000003</v>
      </c>
      <c r="F8" s="29">
        <v>10636.3</v>
      </c>
      <c r="G8" s="48">
        <v>12.600000000000001</v>
      </c>
      <c r="H8" s="28">
        <v>214</v>
      </c>
      <c r="I8" s="50">
        <v>425.03209620000007</v>
      </c>
      <c r="J8" s="26">
        <v>10870.96</v>
      </c>
      <c r="K8" s="30">
        <v>0.70253239041322324</v>
      </c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</row>
    <row r="9" spans="1:29" x14ac:dyDescent="0.25">
      <c r="A9" s="10" t="s">
        <v>12</v>
      </c>
      <c r="B9" s="31">
        <v>602</v>
      </c>
      <c r="C9" s="32">
        <v>4.9800000000000004</v>
      </c>
      <c r="D9" s="33">
        <v>20.66</v>
      </c>
      <c r="E9" s="34">
        <v>282.05226000000005</v>
      </c>
      <c r="F9" s="35">
        <v>7362.81</v>
      </c>
      <c r="G9" s="49">
        <v>29</v>
      </c>
      <c r="H9" s="34">
        <v>478</v>
      </c>
      <c r="I9" s="51">
        <v>316.03226000000006</v>
      </c>
      <c r="J9" s="32">
        <v>7861.47</v>
      </c>
      <c r="K9" s="36">
        <v>0.5249705315614619</v>
      </c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</row>
    <row r="10" spans="1:29" x14ac:dyDescent="0.25">
      <c r="A10" s="10" t="s">
        <v>13</v>
      </c>
      <c r="B10" s="31">
        <v>610</v>
      </c>
      <c r="C10" s="32">
        <v>12.450000000000001</v>
      </c>
      <c r="D10" s="33">
        <v>51.65</v>
      </c>
      <c r="E10" s="34">
        <v>496.87875300000007</v>
      </c>
      <c r="F10" s="35">
        <v>12970.73</v>
      </c>
      <c r="G10" s="49">
        <v>53</v>
      </c>
      <c r="H10" s="34">
        <v>892</v>
      </c>
      <c r="I10" s="51">
        <v>562.32875300000001</v>
      </c>
      <c r="J10" s="32">
        <v>13914.38</v>
      </c>
      <c r="K10" s="36">
        <v>0.92185041475409835</v>
      </c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</row>
    <row r="11" spans="1:29" x14ac:dyDescent="0.25">
      <c r="A11" s="10" t="s">
        <v>14</v>
      </c>
      <c r="B11" s="31">
        <v>606</v>
      </c>
      <c r="C11" s="46">
        <v>14.940000000000001</v>
      </c>
      <c r="D11" s="46">
        <v>61.980000000000004</v>
      </c>
      <c r="E11" s="39">
        <v>571.88482380000005</v>
      </c>
      <c r="F11" s="62">
        <v>14928.720300000001</v>
      </c>
      <c r="G11" s="46">
        <v>44</v>
      </c>
      <c r="H11" s="39">
        <v>693</v>
      </c>
      <c r="I11" s="46">
        <v>630.8248238000001</v>
      </c>
      <c r="J11" s="46">
        <v>15683.7003</v>
      </c>
      <c r="K11" s="36">
        <v>1.0409650557755776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</row>
    <row r="12" spans="1:29" x14ac:dyDescent="0.25">
      <c r="A12" s="10" t="s">
        <v>15</v>
      </c>
      <c r="B12" s="31">
        <v>610</v>
      </c>
      <c r="C12" s="46">
        <v>7.4700000000000006</v>
      </c>
      <c r="D12" s="46">
        <v>30.990000000000002</v>
      </c>
      <c r="E12" s="39">
        <v>572.40961620000007</v>
      </c>
      <c r="F12" s="62">
        <v>14942.4197</v>
      </c>
      <c r="G12" s="46">
        <v>67.400000000000006</v>
      </c>
      <c r="H12" s="39">
        <v>1025</v>
      </c>
      <c r="I12" s="46">
        <v>647.27961620000008</v>
      </c>
      <c r="J12" s="46">
        <v>15998.4097</v>
      </c>
      <c r="K12" s="36">
        <v>1.0611141249180329</v>
      </c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</row>
    <row r="13" spans="1:29" x14ac:dyDescent="0.25">
      <c r="A13" s="10" t="s">
        <v>16</v>
      </c>
      <c r="B13" s="31">
        <v>606</v>
      </c>
      <c r="C13" s="37">
        <v>12.450000000000001</v>
      </c>
      <c r="D13" s="38">
        <v>51.65</v>
      </c>
      <c r="E13" s="39">
        <v>465.05346540000005</v>
      </c>
      <c r="F13" s="62">
        <v>12139.9499</v>
      </c>
      <c r="G13" s="46">
        <v>85.8</v>
      </c>
      <c r="H13" s="39">
        <v>1359</v>
      </c>
      <c r="I13" s="52">
        <v>563.30346540000005</v>
      </c>
      <c r="J13" s="37">
        <v>13550.599899999999</v>
      </c>
      <c r="K13" s="36">
        <v>0.92954367227722778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</row>
    <row r="14" spans="1:29" x14ac:dyDescent="0.25">
      <c r="A14" s="10" t="s">
        <v>17</v>
      </c>
      <c r="B14" s="31">
        <v>601</v>
      </c>
      <c r="C14" s="32">
        <v>24.900000000000002</v>
      </c>
      <c r="D14" s="33">
        <v>125.5</v>
      </c>
      <c r="E14" s="39">
        <v>439.3061184</v>
      </c>
      <c r="F14" s="62">
        <v>11467.83</v>
      </c>
      <c r="G14" s="49">
        <v>76</v>
      </c>
      <c r="H14" s="34">
        <v>1125</v>
      </c>
      <c r="I14" s="47">
        <v>540.20611839999992</v>
      </c>
      <c r="J14" s="32">
        <v>12718.33</v>
      </c>
      <c r="K14" s="36">
        <v>0.89884545490848577</v>
      </c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</row>
    <row r="15" spans="1:29" x14ac:dyDescent="0.25">
      <c r="A15" s="10" t="s">
        <v>18</v>
      </c>
      <c r="B15" s="31">
        <v>607</v>
      </c>
      <c r="C15" s="32">
        <v>12.450000000000001</v>
      </c>
      <c r="D15" s="33">
        <v>62.75</v>
      </c>
      <c r="E15" s="34">
        <v>490.4246730000001</v>
      </c>
      <c r="F15" s="35">
        <v>12803.42</v>
      </c>
      <c r="G15" s="49">
        <v>101.8</v>
      </c>
      <c r="H15" s="34">
        <v>1662.5</v>
      </c>
      <c r="I15" s="47">
        <v>604.6746730000001</v>
      </c>
      <c r="J15" s="32">
        <v>14528.67</v>
      </c>
      <c r="K15" s="36">
        <v>0.99616914827018133</v>
      </c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</row>
    <row r="16" spans="1:29" x14ac:dyDescent="0.25">
      <c r="A16" s="10" t="s">
        <v>19</v>
      </c>
      <c r="B16" s="31">
        <v>594</v>
      </c>
      <c r="C16" s="32">
        <v>12.450000000000001</v>
      </c>
      <c r="D16" s="33">
        <v>62.75</v>
      </c>
      <c r="E16" s="34">
        <v>576.78245460000005</v>
      </c>
      <c r="F16" s="35">
        <v>15056.57</v>
      </c>
      <c r="G16" s="49">
        <v>58.8</v>
      </c>
      <c r="H16" s="34">
        <v>832</v>
      </c>
      <c r="I16" s="47">
        <v>648.03245460000005</v>
      </c>
      <c r="J16" s="32">
        <v>15951.32</v>
      </c>
      <c r="K16" s="36">
        <v>1.0909637282828284</v>
      </c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</row>
    <row r="17" spans="1:29" x14ac:dyDescent="0.25">
      <c r="A17" s="10" t="s">
        <v>20</v>
      </c>
      <c r="B17" s="19">
        <v>629</v>
      </c>
      <c r="C17" s="23">
        <v>24.900000000000002</v>
      </c>
      <c r="D17" s="59">
        <v>125.5</v>
      </c>
      <c r="E17" s="63">
        <v>634.23786000000007</v>
      </c>
      <c r="F17" s="35">
        <v>13812.1</v>
      </c>
      <c r="G17" s="59">
        <v>59.199999999999996</v>
      </c>
      <c r="H17" s="63">
        <v>871</v>
      </c>
      <c r="I17" s="59">
        <v>718.33786000000009</v>
      </c>
      <c r="J17" s="32">
        <v>14808.6</v>
      </c>
      <c r="K17" s="36">
        <v>1.1420315739268683</v>
      </c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</row>
    <row r="18" spans="1:29" x14ac:dyDescent="0.25">
      <c r="A18" s="10" t="s">
        <v>21</v>
      </c>
      <c r="B18" s="19">
        <v>609</v>
      </c>
      <c r="C18" s="23">
        <v>37.35</v>
      </c>
      <c r="D18" s="59">
        <v>188.25</v>
      </c>
      <c r="E18" s="63">
        <v>567.0128400000001</v>
      </c>
      <c r="F18" s="35">
        <v>12282.11</v>
      </c>
      <c r="G18" s="59">
        <v>79.800000000000011</v>
      </c>
      <c r="H18" s="63">
        <v>1152</v>
      </c>
      <c r="I18" s="59">
        <v>684.16284000000019</v>
      </c>
      <c r="J18" s="32">
        <v>13622.36</v>
      </c>
      <c r="K18" s="36">
        <v>1.1234200985221678</v>
      </c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</row>
    <row r="19" spans="1:29" ht="15.75" thickBot="1" x14ac:dyDescent="0.3">
      <c r="A19" s="11" t="s">
        <v>22</v>
      </c>
      <c r="B19" s="20">
        <v>617</v>
      </c>
      <c r="C19" s="24">
        <v>49.800000000000004</v>
      </c>
      <c r="D19" s="59">
        <v>251</v>
      </c>
      <c r="E19" s="64">
        <v>477.24336</v>
      </c>
      <c r="F19" s="35">
        <v>10564.73</v>
      </c>
      <c r="G19" s="59">
        <v>113.8</v>
      </c>
      <c r="H19" s="64">
        <v>1700</v>
      </c>
      <c r="I19" s="59">
        <v>640.84335999999996</v>
      </c>
      <c r="J19" s="32">
        <v>12515.73</v>
      </c>
      <c r="K19" s="36">
        <v>1.0386440194489464</v>
      </c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</row>
    <row r="20" spans="1:29" ht="15.75" thickBot="1" x14ac:dyDescent="0.3">
      <c r="A20" s="2" t="s">
        <v>23</v>
      </c>
      <c r="B20" s="22"/>
      <c r="C20" s="21">
        <f>SUM(C8:C19)</f>
        <v>219.12000000000003</v>
      </c>
      <c r="D20" s="21">
        <f t="shared" ref="D20:K20" si="0">SUM(D8:D19)</f>
        <v>1053.3400000000001</v>
      </c>
      <c r="E20" s="53">
        <f t="shared" si="0"/>
        <v>5980.7383206000004</v>
      </c>
      <c r="F20" s="21">
        <f t="shared" si="0"/>
        <v>148967.68990000003</v>
      </c>
      <c r="G20" s="21">
        <f t="shared" si="0"/>
        <v>781.2</v>
      </c>
      <c r="H20" s="53">
        <f t="shared" si="0"/>
        <v>12003.5</v>
      </c>
      <c r="I20" s="21">
        <f t="shared" si="0"/>
        <v>6981.058320600001</v>
      </c>
      <c r="J20" s="21">
        <f t="shared" si="0"/>
        <v>162024.52989999999</v>
      </c>
      <c r="K20" s="65">
        <f t="shared" si="0"/>
        <v>11.471050213059099</v>
      </c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</row>
    <row r="21" spans="1:29" ht="15.75" thickBot="1" x14ac:dyDescent="0.3">
      <c r="A21" s="3" t="s">
        <v>24</v>
      </c>
      <c r="B21" s="22">
        <v>647</v>
      </c>
      <c r="C21" s="21">
        <f>AVERAGE(C8:C19)</f>
        <v>18.260000000000002</v>
      </c>
      <c r="D21" s="21">
        <f t="shared" ref="D21:K21" si="1">AVERAGE(D8:D19)</f>
        <v>87.77833333333335</v>
      </c>
      <c r="E21" s="21">
        <f t="shared" si="1"/>
        <v>498.39486005000003</v>
      </c>
      <c r="F21" s="21">
        <f t="shared" si="1"/>
        <v>12413.974158333336</v>
      </c>
      <c r="G21" s="21">
        <f t="shared" si="1"/>
        <v>65.100000000000009</v>
      </c>
      <c r="H21" s="21">
        <f t="shared" si="1"/>
        <v>1000.2916666666666</v>
      </c>
      <c r="I21" s="21">
        <f t="shared" si="1"/>
        <v>581.75486005000005</v>
      </c>
      <c r="J21" s="21">
        <f t="shared" si="1"/>
        <v>13502.044158333332</v>
      </c>
      <c r="K21" s="65">
        <f t="shared" si="1"/>
        <v>0.95592085108825831</v>
      </c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</row>
    <row r="22" spans="1:29" x14ac:dyDescent="0.25">
      <c r="A22" s="4" t="s">
        <v>25</v>
      </c>
      <c r="B22" s="1"/>
      <c r="E22" s="1"/>
      <c r="F22" s="1"/>
      <c r="G22" s="1"/>
      <c r="H22" s="1"/>
      <c r="I22" s="1"/>
      <c r="J22" s="1"/>
      <c r="K22" s="1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</row>
    <row r="23" spans="1:29" ht="1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</row>
    <row r="24" spans="1:29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</row>
    <row r="25" spans="1:29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</row>
    <row r="26" spans="1:29" x14ac:dyDescent="0.25"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</row>
    <row r="27" spans="1:29" x14ac:dyDescent="0.25"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</row>
    <row r="28" spans="1:29" x14ac:dyDescent="0.25">
      <c r="C28" s="44"/>
      <c r="D28" s="44"/>
      <c r="E28" s="45"/>
      <c r="F28" s="45"/>
      <c r="G28" s="45"/>
      <c r="H28" s="45"/>
      <c r="I28" s="45"/>
      <c r="J28" s="45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</row>
    <row r="29" spans="1:29" x14ac:dyDescent="0.25"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</row>
  </sheetData>
  <mergeCells count="9">
    <mergeCell ref="A1:K2"/>
    <mergeCell ref="A3:K3"/>
    <mergeCell ref="A5:A7"/>
    <mergeCell ref="B5:B7"/>
    <mergeCell ref="C5:D6"/>
    <mergeCell ref="E5:F6"/>
    <mergeCell ref="G5:H6"/>
    <mergeCell ref="I5:J6"/>
    <mergeCell ref="K5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I27" sqref="I27"/>
    </sheetView>
  </sheetViews>
  <sheetFormatPr baseColWidth="10" defaultRowHeight="15" x14ac:dyDescent="0.25"/>
  <cols>
    <col min="1" max="1" width="14.85546875" customWidth="1"/>
    <col min="7" max="7" width="11.42578125" style="5"/>
    <col min="9" max="9" width="18.140625" style="5" customWidth="1"/>
  </cols>
  <sheetData>
    <row r="1" spans="1:9" ht="15.75" thickBot="1" x14ac:dyDescent="0.3">
      <c r="A1" s="119" t="s">
        <v>37</v>
      </c>
      <c r="B1" s="120"/>
      <c r="C1" s="120"/>
      <c r="D1" s="120"/>
      <c r="E1" s="120"/>
      <c r="F1" s="120"/>
      <c r="G1" s="120"/>
      <c r="H1" s="120"/>
      <c r="I1" s="121"/>
    </row>
    <row r="2" spans="1:9" x14ac:dyDescent="0.25">
      <c r="A2" s="122" t="s">
        <v>0</v>
      </c>
      <c r="B2" s="123"/>
      <c r="C2" s="123"/>
      <c r="D2" s="123"/>
      <c r="E2" s="123"/>
      <c r="F2" s="123"/>
      <c r="G2" s="123"/>
      <c r="H2" s="123"/>
      <c r="I2" s="124"/>
    </row>
    <row r="3" spans="1:9" ht="15.75" thickBot="1" x14ac:dyDescent="0.3">
      <c r="A3" s="125"/>
      <c r="B3" s="126"/>
      <c r="C3" s="126"/>
      <c r="D3" s="126"/>
      <c r="E3" s="126"/>
      <c r="F3" s="126"/>
      <c r="G3" s="126"/>
      <c r="H3" s="126"/>
      <c r="I3" s="127"/>
    </row>
    <row r="4" spans="1:9" ht="42.75" customHeight="1" thickBot="1" x14ac:dyDescent="0.3">
      <c r="A4" s="128" t="s">
        <v>26</v>
      </c>
      <c r="B4" s="130" t="s">
        <v>27</v>
      </c>
      <c r="C4" s="132" t="s">
        <v>28</v>
      </c>
      <c r="D4" s="133"/>
      <c r="E4" s="134" t="s">
        <v>29</v>
      </c>
      <c r="F4" s="135"/>
      <c r="G4" s="134" t="s">
        <v>30</v>
      </c>
      <c r="H4" s="136"/>
      <c r="I4" s="137" t="s">
        <v>31</v>
      </c>
    </row>
    <row r="5" spans="1:9" ht="15.75" thickBot="1" x14ac:dyDescent="0.3">
      <c r="A5" s="129"/>
      <c r="B5" s="131"/>
      <c r="C5" s="6" t="s">
        <v>32</v>
      </c>
      <c r="D5" s="7" t="s">
        <v>9</v>
      </c>
      <c r="E5" s="6" t="s">
        <v>32</v>
      </c>
      <c r="F5" s="8" t="s">
        <v>10</v>
      </c>
      <c r="G5" s="9" t="s">
        <v>32</v>
      </c>
      <c r="H5" s="8" t="s">
        <v>33</v>
      </c>
      <c r="I5" s="138"/>
    </row>
    <row r="6" spans="1:9" x14ac:dyDescent="0.25">
      <c r="A6" s="12" t="s">
        <v>11</v>
      </c>
      <c r="B6" s="41">
        <v>605</v>
      </c>
      <c r="C6" s="88">
        <v>1</v>
      </c>
      <c r="D6" s="42">
        <v>15</v>
      </c>
      <c r="E6" s="84">
        <v>4</v>
      </c>
      <c r="F6" s="71"/>
      <c r="G6" s="86">
        <f>+C6+E6</f>
        <v>5</v>
      </c>
      <c r="H6" s="56">
        <f>+D6+F6</f>
        <v>15</v>
      </c>
      <c r="I6" s="89">
        <f>+G6/B6</f>
        <v>8.2644628099173556E-3</v>
      </c>
    </row>
    <row r="7" spans="1:9" x14ac:dyDescent="0.25">
      <c r="A7" s="13" t="s">
        <v>12</v>
      </c>
      <c r="B7" s="41">
        <v>602</v>
      </c>
      <c r="C7" s="88">
        <v>2</v>
      </c>
      <c r="D7" s="42">
        <v>30</v>
      </c>
      <c r="E7" s="84">
        <v>6</v>
      </c>
      <c r="F7" s="72"/>
      <c r="G7" s="87">
        <f t="shared" ref="G7:G8" si="0">+C7+E7</f>
        <v>8</v>
      </c>
      <c r="H7" s="57">
        <f>+D7+F7</f>
        <v>30</v>
      </c>
      <c r="I7" s="90">
        <f>+G7/B7</f>
        <v>1.3289036544850499E-2</v>
      </c>
    </row>
    <row r="8" spans="1:9" x14ac:dyDescent="0.25">
      <c r="A8" s="13" t="s">
        <v>13</v>
      </c>
      <c r="B8" s="41">
        <v>610</v>
      </c>
      <c r="C8" s="88">
        <v>2</v>
      </c>
      <c r="D8" s="42">
        <v>30</v>
      </c>
      <c r="E8" s="85">
        <v>9</v>
      </c>
      <c r="F8" s="72"/>
      <c r="G8" s="87">
        <f t="shared" si="0"/>
        <v>11</v>
      </c>
      <c r="H8" s="57">
        <f>+D8+F8</f>
        <v>30</v>
      </c>
      <c r="I8" s="90">
        <f>+G8/B8</f>
        <v>1.8032786885245903E-2</v>
      </c>
    </row>
    <row r="9" spans="1:9" x14ac:dyDescent="0.25">
      <c r="A9" s="13" t="s">
        <v>14</v>
      </c>
      <c r="B9" s="67">
        <v>606</v>
      </c>
      <c r="C9" s="42">
        <v>2</v>
      </c>
      <c r="D9" s="73">
        <v>15</v>
      </c>
      <c r="E9" s="73">
        <v>6</v>
      </c>
      <c r="F9" s="68"/>
      <c r="G9" s="74">
        <v>8</v>
      </c>
      <c r="H9" s="57">
        <v>15</v>
      </c>
      <c r="I9" s="58">
        <v>1.3201320132013201E-2</v>
      </c>
    </row>
    <row r="10" spans="1:9" x14ac:dyDescent="0.25">
      <c r="A10" s="13" t="s">
        <v>15</v>
      </c>
      <c r="B10" s="67">
        <v>610</v>
      </c>
      <c r="C10" s="42">
        <v>4</v>
      </c>
      <c r="D10" s="73">
        <v>30</v>
      </c>
      <c r="E10" s="73">
        <v>5</v>
      </c>
      <c r="F10" s="68"/>
      <c r="G10" s="74">
        <v>9</v>
      </c>
      <c r="H10" s="57">
        <v>30</v>
      </c>
      <c r="I10" s="58">
        <v>1.4754098360655738E-2</v>
      </c>
    </row>
    <row r="11" spans="1:9" x14ac:dyDescent="0.25">
      <c r="A11" s="13" t="s">
        <v>16</v>
      </c>
      <c r="B11" s="67">
        <v>606</v>
      </c>
      <c r="C11" s="42">
        <v>5</v>
      </c>
      <c r="D11" s="73">
        <v>15</v>
      </c>
      <c r="E11" s="73">
        <v>4</v>
      </c>
      <c r="F11" s="68"/>
      <c r="G11" s="74">
        <v>9</v>
      </c>
      <c r="H11" s="82">
        <v>15</v>
      </c>
      <c r="I11" s="58">
        <v>1.4851485148514851E-2</v>
      </c>
    </row>
    <row r="12" spans="1:9" x14ac:dyDescent="0.25">
      <c r="A12" s="13" t="s">
        <v>17</v>
      </c>
      <c r="B12" s="69">
        <v>601</v>
      </c>
      <c r="C12" s="43">
        <v>5</v>
      </c>
      <c r="D12" s="43">
        <v>5.6</v>
      </c>
      <c r="E12" s="70">
        <v>4</v>
      </c>
      <c r="F12" s="72"/>
      <c r="G12" s="60">
        <v>9</v>
      </c>
      <c r="H12" s="57">
        <v>5.6</v>
      </c>
      <c r="I12" s="58">
        <v>1.4975041597337771E-2</v>
      </c>
    </row>
    <row r="13" spans="1:9" x14ac:dyDescent="0.25">
      <c r="A13" s="13" t="s">
        <v>18</v>
      </c>
      <c r="B13" s="69">
        <v>607</v>
      </c>
      <c r="C13" s="43">
        <v>8</v>
      </c>
      <c r="D13" s="43">
        <v>5.6</v>
      </c>
      <c r="E13" s="70">
        <v>3</v>
      </c>
      <c r="F13" s="72"/>
      <c r="G13" s="60">
        <v>11</v>
      </c>
      <c r="H13" s="57">
        <v>5.6</v>
      </c>
      <c r="I13" s="58">
        <v>1.8121911037891267E-2</v>
      </c>
    </row>
    <row r="14" spans="1:9" x14ac:dyDescent="0.25">
      <c r="A14" s="13" t="s">
        <v>19</v>
      </c>
      <c r="B14" s="69">
        <v>594</v>
      </c>
      <c r="C14" s="43">
        <v>10</v>
      </c>
      <c r="D14" s="43">
        <v>5.6</v>
      </c>
      <c r="E14" s="70">
        <v>5</v>
      </c>
      <c r="F14" s="72"/>
      <c r="G14" s="60">
        <v>15</v>
      </c>
      <c r="H14" s="57">
        <v>5.6</v>
      </c>
      <c r="I14" s="58">
        <v>2.5252525252525252E-2</v>
      </c>
    </row>
    <row r="15" spans="1:9" x14ac:dyDescent="0.25">
      <c r="A15" s="13" t="s">
        <v>20</v>
      </c>
      <c r="B15" s="15">
        <v>629</v>
      </c>
      <c r="C15" s="75">
        <v>2</v>
      </c>
      <c r="D15" s="75">
        <v>5.6</v>
      </c>
      <c r="E15" s="76">
        <v>6</v>
      </c>
      <c r="F15" s="77"/>
      <c r="G15" s="60">
        <v>8</v>
      </c>
      <c r="H15" s="57">
        <v>5.6</v>
      </c>
      <c r="I15" s="58">
        <v>1.2718600953895072E-2</v>
      </c>
    </row>
    <row r="16" spans="1:9" x14ac:dyDescent="0.25">
      <c r="A16" s="13" t="s">
        <v>21</v>
      </c>
      <c r="B16" s="15">
        <v>609</v>
      </c>
      <c r="C16" s="75">
        <v>2</v>
      </c>
      <c r="D16" s="60">
        <v>5.6</v>
      </c>
      <c r="E16" s="76">
        <v>8</v>
      </c>
      <c r="F16" s="77"/>
      <c r="G16" s="60">
        <v>10</v>
      </c>
      <c r="H16" s="57">
        <v>5.6</v>
      </c>
      <c r="I16" s="58">
        <v>1.6420361247947456E-2</v>
      </c>
    </row>
    <row r="17" spans="1:11" ht="15.75" thickBot="1" x14ac:dyDescent="0.3">
      <c r="A17" s="14" t="s">
        <v>22</v>
      </c>
      <c r="B17" s="16">
        <v>617</v>
      </c>
      <c r="C17" s="78">
        <v>3</v>
      </c>
      <c r="D17" s="61">
        <v>5.6</v>
      </c>
      <c r="E17" s="76">
        <v>3</v>
      </c>
      <c r="F17" s="79"/>
      <c r="G17" s="60">
        <v>6</v>
      </c>
      <c r="H17" s="57">
        <v>5.6</v>
      </c>
      <c r="I17" s="83">
        <v>9.7244732576985422E-3</v>
      </c>
    </row>
    <row r="18" spans="1:11" s="5" customFormat="1" ht="15.75" thickBot="1" x14ac:dyDescent="0.3">
      <c r="A18" s="91" t="s">
        <v>23</v>
      </c>
      <c r="B18" s="80"/>
      <c r="C18" s="80">
        <f>SUM(C6:C17)</f>
        <v>46</v>
      </c>
      <c r="D18" s="80">
        <f t="shared" ref="D18:I18" si="1">SUM(D6:D17)</f>
        <v>168.59999999999997</v>
      </c>
      <c r="E18" s="80">
        <f t="shared" si="1"/>
        <v>63</v>
      </c>
      <c r="F18" s="80">
        <f t="shared" si="1"/>
        <v>0</v>
      </c>
      <c r="G18" s="80">
        <f t="shared" si="1"/>
        <v>109</v>
      </c>
      <c r="H18" s="80">
        <f t="shared" si="1"/>
        <v>168.59999999999997</v>
      </c>
      <c r="I18" s="81">
        <f t="shared" si="1"/>
        <v>0.17960610322849291</v>
      </c>
    </row>
    <row r="19" spans="1:11" ht="15.75" thickBot="1" x14ac:dyDescent="0.3">
      <c r="A19" s="92" t="s">
        <v>34</v>
      </c>
      <c r="B19" s="93">
        <f>AVERAGE(B6:B17)</f>
        <v>608</v>
      </c>
      <c r="C19" s="94">
        <f t="shared" ref="C19:I19" si="2">AVERAGE(C6:C17)</f>
        <v>3.8333333333333335</v>
      </c>
      <c r="D19" s="94">
        <f t="shared" si="2"/>
        <v>14.049999999999997</v>
      </c>
      <c r="E19" s="94">
        <f>AVERAGE(E6:E17)</f>
        <v>5.25</v>
      </c>
      <c r="F19" s="93" t="s">
        <v>36</v>
      </c>
      <c r="G19" s="94">
        <f t="shared" si="2"/>
        <v>9.0833333333333339</v>
      </c>
      <c r="H19" s="94">
        <f t="shared" si="2"/>
        <v>14.049999999999997</v>
      </c>
      <c r="I19" s="94">
        <f t="shared" si="2"/>
        <v>1.4967175269041075E-2</v>
      </c>
    </row>
    <row r="20" spans="1:11" x14ac:dyDescent="0.25">
      <c r="A20" s="118" t="s">
        <v>35</v>
      </c>
      <c r="B20" s="118"/>
      <c r="C20" s="118"/>
      <c r="D20" s="118"/>
      <c r="E20" s="118"/>
      <c r="F20" s="118"/>
      <c r="G20" s="118"/>
      <c r="H20" s="118"/>
      <c r="I20" s="118"/>
    </row>
    <row r="21" spans="1:1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</sheetData>
  <mergeCells count="9">
    <mergeCell ref="A20:I20"/>
    <mergeCell ref="A1:I1"/>
    <mergeCell ref="A2:I3"/>
    <mergeCell ref="A4:A5"/>
    <mergeCell ref="B4:B5"/>
    <mergeCell ref="C4:D4"/>
    <mergeCell ref="E4:F4"/>
    <mergeCell ref="G4:H4"/>
    <mergeCell ref="I4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CONSUMO DE PAPEL BOND, OTROS</vt:lpstr>
      <vt:lpstr>CONSUMO DE TINTAS Y TONER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Silmert Inocencio Toribio</dc:creator>
  <cp:lastModifiedBy>Magaly Paredes Perez</cp:lastModifiedBy>
  <dcterms:created xsi:type="dcterms:W3CDTF">2020-01-15T22:32:46Z</dcterms:created>
  <dcterms:modified xsi:type="dcterms:W3CDTF">2023-01-18T23:44:42Z</dcterms:modified>
</cp:coreProperties>
</file>