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5195" windowHeight="12015" tabRatio="810"/>
  </bookViews>
  <sheets>
    <sheet name="MAQUETA Fijo-Móvil" sheetId="11" r:id="rId1"/>
  </sheets>
  <calcPr calcId="125725"/>
</workbook>
</file>

<file path=xl/calcChain.xml><?xml version="1.0" encoding="utf-8"?>
<calcChain xmlns="http://schemas.openxmlformats.org/spreadsheetml/2006/main">
  <c r="D26" i="11"/>
  <c r="D21"/>
  <c r="D18"/>
  <c r="D15"/>
  <c r="D12"/>
  <c r="D9"/>
  <c r="D6"/>
  <c r="D23" l="1"/>
  <c r="D24" s="1"/>
</calcChain>
</file>

<file path=xl/sharedStrings.xml><?xml version="1.0" encoding="utf-8"?>
<sst xmlns="http://schemas.openxmlformats.org/spreadsheetml/2006/main" count="28" uniqueCount="27">
  <si>
    <t>Estructura</t>
  </si>
  <si>
    <t>Originación en la Red Fija</t>
  </si>
  <si>
    <t>Terminación en la Red Móvil</t>
  </si>
  <si>
    <t>Enlaces de Interconexión</t>
  </si>
  <si>
    <t>Facturación y Cobranza</t>
  </si>
  <si>
    <t>% Tráfico F-M Discado Directo</t>
  </si>
  <si>
    <t>% Tráfico F-M Prepago</t>
  </si>
  <si>
    <t>Estructura de Tráfico F-M</t>
  </si>
  <si>
    <t>Componentes</t>
  </si>
  <si>
    <t xml:space="preserve">(Resolución N° 070-2011-CD/OSIPTEL) </t>
  </si>
  <si>
    <t xml:space="preserve">(Resoluciones N° 073-2011-CD/OSIPTEL, N° 069-2011-CD/OSIPTEL, N° 068-2011-CD/OSIPTEL) </t>
  </si>
  <si>
    <t xml:space="preserve">(Resolución N° 009-2011-CD/OSIPTEL) </t>
  </si>
  <si>
    <t xml:space="preserve">Costo de Retail </t>
  </si>
  <si>
    <t xml:space="preserve">(Resolución N° 008-2008-PD/OSIPTEL) </t>
  </si>
  <si>
    <t>Tarifa Tope sin IGV por minuto</t>
  </si>
  <si>
    <t>Tarifa Tope sin IGV por segundo</t>
  </si>
  <si>
    <t>Tarifa Tope con IGV por minuto</t>
  </si>
  <si>
    <t>Acceso a Plataforma Prepago</t>
  </si>
  <si>
    <t xml:space="preserve">(Acuerdos de Interconexión) </t>
  </si>
  <si>
    <t>(Expresado en Nuevos Soles)</t>
  </si>
  <si>
    <t>Fijación de la Tarifa Fijo-Móvil</t>
  </si>
  <si>
    <t>Valor (US$)</t>
  </si>
  <si>
    <t>Valor(S/.)</t>
  </si>
  <si>
    <t>Costo Plataforma Prepago</t>
  </si>
  <si>
    <t>Componente Fijo ( por minuto)</t>
  </si>
  <si>
    <t>Componente Variable (% tarifa final)</t>
  </si>
  <si>
    <r>
      <rPr>
        <b/>
        <sz val="11"/>
        <rFont val="Arial"/>
        <family val="2"/>
      </rPr>
      <t>Tipo de Cambio</t>
    </r>
    <r>
      <rPr>
        <sz val="11"/>
        <rFont val="Arial"/>
        <family val="2"/>
      </rPr>
      <t xml:space="preserve"> (promedio mensual Compra-Venta)</t>
    </r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</si>
</sst>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0.0%"/>
    <numFmt numFmtId="166" formatCode="0.00000"/>
    <numFmt numFmtId="167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left" vertical="center" wrapText="1" readingOrder="1"/>
    </xf>
    <xf numFmtId="0" fontId="3" fillId="0" borderId="0" xfId="0" applyFont="1" applyFill="1" applyAlignment="1">
      <alignment horizontal="left" vertical="center" wrapText="1" readingOrder="1"/>
    </xf>
    <xf numFmtId="0" fontId="3" fillId="0" borderId="3" xfId="0" applyFont="1" applyFill="1" applyBorder="1" applyAlignment="1">
      <alignment horizontal="left" vertical="center" wrapText="1" readingOrder="1"/>
    </xf>
    <xf numFmtId="0" fontId="4" fillId="0" borderId="4" xfId="0" applyFont="1" applyFill="1" applyBorder="1" applyAlignment="1">
      <alignment horizontal="left" vertical="center" wrapText="1" readingOrder="1"/>
    </xf>
    <xf numFmtId="0" fontId="4" fillId="0" borderId="4" xfId="0" applyFont="1" applyFill="1" applyBorder="1" applyAlignment="1">
      <alignment horizontal="center" vertical="center" wrapText="1" readingOrder="1"/>
    </xf>
    <xf numFmtId="0" fontId="3" fillId="0" borderId="4" xfId="0" applyFont="1" applyFill="1" applyBorder="1" applyAlignment="1">
      <alignment horizontal="center" vertical="center" wrapText="1" readingOrder="1"/>
    </xf>
    <xf numFmtId="0" fontId="4" fillId="0" borderId="5" xfId="0" applyFont="1" applyFill="1" applyBorder="1" applyAlignment="1">
      <alignment horizontal="left" vertical="center" wrapText="1" readingOrder="1"/>
    </xf>
    <xf numFmtId="0" fontId="3" fillId="0" borderId="5" xfId="0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left" wrapText="1" readingOrder="1"/>
    </xf>
    <xf numFmtId="0" fontId="3" fillId="0" borderId="6" xfId="0" applyFont="1" applyFill="1" applyBorder="1" applyAlignment="1">
      <alignment horizontal="left" vertical="center" wrapText="1" readingOrder="1"/>
    </xf>
    <xf numFmtId="0" fontId="4" fillId="0" borderId="6" xfId="0" applyFont="1" applyFill="1" applyBorder="1" applyAlignment="1">
      <alignment horizontal="left" vertical="center" wrapText="1" readingOrder="1"/>
    </xf>
    <xf numFmtId="0" fontId="3" fillId="0" borderId="6" xfId="0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center" vertical="center" wrapText="1" readingOrder="1"/>
    </xf>
    <xf numFmtId="0" fontId="3" fillId="0" borderId="0" xfId="0" applyFont="1" applyFill="1" applyAlignment="1">
      <alignment horizontal="center" vertical="center" wrapText="1" readingOrder="1"/>
    </xf>
    <xf numFmtId="0" fontId="3" fillId="0" borderId="0" xfId="0" applyFont="1" applyFill="1" applyAlignment="1">
      <alignment horizontal="center"/>
    </xf>
    <xf numFmtId="167" fontId="3" fillId="0" borderId="0" xfId="0" applyNumberFormat="1" applyFont="1" applyFill="1" applyAlignment="1">
      <alignment horizontal="center" vertical="center" wrapText="1" readingOrder="1"/>
    </xf>
    <xf numFmtId="9" fontId="3" fillId="0" borderId="0" xfId="1" applyFont="1" applyFill="1"/>
    <xf numFmtId="165" fontId="3" fillId="0" borderId="0" xfId="1" applyNumberFormat="1" applyFont="1" applyFill="1" applyAlignment="1">
      <alignment horizontal="center" vertical="center" wrapText="1" readingOrder="1"/>
    </xf>
    <xf numFmtId="167" fontId="4" fillId="0" borderId="5" xfId="0" applyNumberFormat="1" applyFont="1" applyFill="1" applyBorder="1" applyAlignment="1">
      <alignment horizontal="center" vertical="center" wrapText="1" readingOrder="1"/>
    </xf>
    <xf numFmtId="2" fontId="4" fillId="0" borderId="6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1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167" fontId="4" fillId="0" borderId="4" xfId="0" applyNumberFormat="1" applyFont="1" applyFill="1" applyBorder="1" applyAlignment="1">
      <alignment horizontal="center" vertical="center" wrapText="1" readingOrder="1"/>
    </xf>
    <xf numFmtId="167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center" vertical="center" wrapText="1" readingOrder="1"/>
    </xf>
    <xf numFmtId="166" fontId="3" fillId="0" borderId="0" xfId="0" applyNumberFormat="1" applyFont="1" applyFill="1" applyAlignment="1">
      <alignment horizontal="center" vertical="center" wrapText="1" readingOrder="1"/>
    </xf>
    <xf numFmtId="167" fontId="3" fillId="0" borderId="0" xfId="0" applyNumberFormat="1" applyFont="1" applyFill="1" applyAlignment="1">
      <alignment horizontal="center" vertical="center" wrapText="1" readingOrder="1"/>
    </xf>
    <xf numFmtId="0" fontId="3" fillId="0" borderId="0" xfId="0" applyFont="1" applyFill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167" fontId="3" fillId="0" borderId="0" xfId="0" applyNumberFormat="1" applyFont="1" applyFill="1" applyBorder="1" applyAlignment="1">
      <alignment horizontal="center" vertical="center" wrapText="1" readingOrder="1"/>
    </xf>
    <xf numFmtId="165" fontId="3" fillId="0" borderId="0" xfId="1" applyNumberFormat="1" applyFont="1" applyFill="1" applyAlignment="1">
      <alignment horizontal="center" vertical="center" wrapText="1" readingOrder="1"/>
    </xf>
    <xf numFmtId="167" fontId="3" fillId="0" borderId="3" xfId="0" applyNumberFormat="1" applyFont="1" applyFill="1" applyBorder="1" applyAlignment="1">
      <alignment horizontal="center" vertical="center" wrapText="1" readingOrder="1"/>
    </xf>
    <xf numFmtId="165" fontId="3" fillId="0" borderId="3" xfId="1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7" fontId="3" fillId="0" borderId="2" xfId="0" applyNumberFormat="1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center" vertical="center" wrapText="1" readingOrder="1"/>
    </xf>
    <xf numFmtId="165" fontId="3" fillId="0" borderId="0" xfId="1" applyNumberFormat="1" applyFont="1" applyFill="1" applyBorder="1" applyAlignment="1">
      <alignment horizontal="center" vertical="center" wrapText="1" readingOrder="1"/>
    </xf>
  </cellXfs>
  <cellStyles count="5">
    <cellStyle name="Millares 4" xfId="3"/>
    <cellStyle name="Normal" xfId="0" builtinId="0"/>
    <cellStyle name="Normal 4" xfId="2"/>
    <cellStyle name="Porcentual" xfId="1" builtinId="5"/>
    <cellStyle name="Porcentu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G38"/>
  <sheetViews>
    <sheetView tabSelected="1" workbookViewId="0">
      <selection activeCell="D27" sqref="D27"/>
    </sheetView>
  </sheetViews>
  <sheetFormatPr baseColWidth="10" defaultRowHeight="14.25"/>
  <cols>
    <col min="1" max="1" width="11.42578125" style="1"/>
    <col min="2" max="2" width="66.140625" style="1" customWidth="1"/>
    <col min="3" max="4" width="14.7109375" style="1" customWidth="1"/>
    <col min="5" max="5" width="11.85546875" style="1" customWidth="1"/>
    <col min="6" max="16384" width="11.42578125" style="1"/>
  </cols>
  <sheetData>
    <row r="1" spans="2:5" ht="15" customHeight="1"/>
    <row r="2" spans="2:5" ht="15" customHeight="1">
      <c r="B2" s="40" t="s">
        <v>20</v>
      </c>
      <c r="C2" s="40"/>
      <c r="D2" s="40"/>
      <c r="E2" s="40"/>
    </row>
    <row r="3" spans="2:5" ht="15" customHeight="1">
      <c r="B3" s="41" t="s">
        <v>19</v>
      </c>
      <c r="C3" s="41"/>
      <c r="D3" s="41"/>
      <c r="E3" s="41"/>
    </row>
    <row r="4" spans="2:5" ht="15" customHeight="1"/>
    <row r="5" spans="2:5" ht="15" customHeight="1" thickBot="1">
      <c r="B5" s="2" t="s">
        <v>8</v>
      </c>
      <c r="C5" s="2" t="s">
        <v>21</v>
      </c>
      <c r="D5" s="2" t="s">
        <v>22</v>
      </c>
      <c r="E5" s="2" t="s">
        <v>0</v>
      </c>
    </row>
    <row r="6" spans="2:5" ht="15" customHeight="1">
      <c r="B6" s="3" t="s">
        <v>1</v>
      </c>
      <c r="C6" s="30">
        <v>8.2699999999999996E-3</v>
      </c>
      <c r="D6" s="42">
        <f>+C6*$D$34</f>
        <v>2.3100342900000001E-2</v>
      </c>
      <c r="E6" s="43">
        <v>9.0999999999999998E-2</v>
      </c>
    </row>
    <row r="7" spans="2:5" ht="15" customHeight="1">
      <c r="B7" s="4" t="s">
        <v>9</v>
      </c>
      <c r="C7" s="31"/>
      <c r="D7" s="36"/>
      <c r="E7" s="44"/>
    </row>
    <row r="8" spans="2:5" ht="6" customHeight="1">
      <c r="B8" s="4"/>
      <c r="C8" s="15"/>
      <c r="D8" s="29"/>
      <c r="E8" s="15"/>
    </row>
    <row r="9" spans="2:5" ht="15" customHeight="1">
      <c r="B9" s="4" t="s">
        <v>2</v>
      </c>
      <c r="C9" s="32">
        <v>6.9277769163952882E-2</v>
      </c>
      <c r="D9" s="36">
        <f>+C9*$D$34</f>
        <v>0.19351151427259466</v>
      </c>
      <c r="E9" s="37">
        <v>0.76500000000000001</v>
      </c>
    </row>
    <row r="10" spans="2:5" ht="30" customHeight="1">
      <c r="B10" s="4" t="s">
        <v>10</v>
      </c>
      <c r="C10" s="32"/>
      <c r="D10" s="36"/>
      <c r="E10" s="37"/>
    </row>
    <row r="11" spans="2:5" ht="6" customHeight="1">
      <c r="B11" s="4"/>
      <c r="C11" s="16"/>
      <c r="D11" s="29"/>
      <c r="E11" s="16"/>
    </row>
    <row r="12" spans="2:5" ht="15" customHeight="1">
      <c r="B12" s="4" t="s">
        <v>3</v>
      </c>
      <c r="C12" s="32">
        <v>2.0000000000000001E-4</v>
      </c>
      <c r="D12" s="36">
        <f>+C12*$D$34</f>
        <v>5.5865400000000001E-4</v>
      </c>
      <c r="E12" s="37">
        <v>2E-3</v>
      </c>
    </row>
    <row r="13" spans="2:5" ht="15" customHeight="1">
      <c r="B13" s="4" t="s">
        <v>11</v>
      </c>
      <c r="C13" s="32"/>
      <c r="D13" s="36"/>
      <c r="E13" s="37"/>
    </row>
    <row r="14" spans="2:5" ht="6" customHeight="1">
      <c r="B14" s="4"/>
      <c r="C14" s="16"/>
      <c r="D14" s="29"/>
      <c r="E14" s="16"/>
    </row>
    <row r="15" spans="2:5" ht="15" customHeight="1">
      <c r="B15" s="4" t="s">
        <v>4</v>
      </c>
      <c r="C15" s="32">
        <v>2.4299999999999999E-3</v>
      </c>
      <c r="D15" s="36">
        <f>+C15*$D$34*E31</f>
        <v>6.6057028845275543E-3</v>
      </c>
      <c r="E15" s="37">
        <v>2.5999999999999999E-2</v>
      </c>
    </row>
    <row r="16" spans="2:5" ht="15" customHeight="1">
      <c r="B16" s="4" t="s">
        <v>18</v>
      </c>
      <c r="C16" s="32"/>
      <c r="D16" s="36"/>
      <c r="E16" s="37"/>
    </row>
    <row r="17" spans="2:7" ht="6" customHeight="1">
      <c r="B17" s="4"/>
      <c r="C17" s="18"/>
      <c r="D17" s="18"/>
      <c r="E17" s="20"/>
    </row>
    <row r="18" spans="2:7" ht="15" customHeight="1">
      <c r="B18" s="4" t="s">
        <v>17</v>
      </c>
      <c r="C18" s="33"/>
      <c r="D18" s="33">
        <f>+E32*(D37+E38*(D6+D9+D12+D15+E32*D37)/(1-E21-E32*E38))</f>
        <v>3.519464177737281E-3</v>
      </c>
      <c r="E18" s="37">
        <v>1.4E-2</v>
      </c>
    </row>
    <row r="19" spans="2:7" ht="15" customHeight="1">
      <c r="B19" s="4" t="s">
        <v>11</v>
      </c>
      <c r="C19" s="33"/>
      <c r="D19" s="33"/>
      <c r="E19" s="37"/>
    </row>
    <row r="20" spans="2:7" ht="6" customHeight="1">
      <c r="B20" s="4"/>
      <c r="C20" s="16"/>
      <c r="D20" s="16"/>
      <c r="E20" s="16"/>
    </row>
    <row r="21" spans="2:7" ht="15" customHeight="1">
      <c r="B21" s="4" t="s">
        <v>12</v>
      </c>
      <c r="C21" s="34"/>
      <c r="D21" s="33">
        <f>E21*((D6+D9+D12+D15+E32*D37)/(1-E21-E32*E38))</f>
        <v>2.5535999445740611E-2</v>
      </c>
      <c r="E21" s="37">
        <v>0.10100000000000001</v>
      </c>
    </row>
    <row r="22" spans="2:7" ht="15" customHeight="1">
      <c r="B22" s="5" t="s">
        <v>13</v>
      </c>
      <c r="C22" s="35"/>
      <c r="D22" s="38"/>
      <c r="E22" s="39"/>
      <c r="G22" s="19"/>
    </row>
    <row r="23" spans="2:7" ht="15" customHeight="1">
      <c r="B23" s="6" t="s">
        <v>14</v>
      </c>
      <c r="C23" s="7"/>
      <c r="D23" s="28">
        <f>SUM(D6:D22)</f>
        <v>0.25283167768060011</v>
      </c>
      <c r="E23" s="8"/>
    </row>
    <row r="24" spans="2:7" ht="15" customHeight="1" thickBot="1">
      <c r="B24" s="9" t="s">
        <v>15</v>
      </c>
      <c r="C24" s="21"/>
      <c r="D24" s="21">
        <f>+D23/60</f>
        <v>4.2138612946766687E-3</v>
      </c>
      <c r="E24" s="10"/>
    </row>
    <row r="25" spans="2:7" ht="15" customHeight="1" thickTop="1" thickBot="1">
      <c r="B25" s="11"/>
      <c r="C25" s="12"/>
      <c r="D25" s="12"/>
      <c r="E25" s="12"/>
    </row>
    <row r="26" spans="2:7" ht="15" customHeight="1" thickTop="1" thickBot="1">
      <c r="B26" s="13" t="s">
        <v>16</v>
      </c>
      <c r="C26" s="22"/>
      <c r="D26" s="22">
        <f>+D23*1.18</f>
        <v>0.29834137966310809</v>
      </c>
      <c r="E26" s="14"/>
    </row>
    <row r="27" spans="2:7" ht="15" customHeight="1" thickTop="1"/>
    <row r="30" spans="2:7" ht="15">
      <c r="B30" s="27" t="s">
        <v>7</v>
      </c>
    </row>
    <row r="31" spans="2:7">
      <c r="B31" s="1" t="s">
        <v>5</v>
      </c>
      <c r="E31" s="24">
        <v>0.97319494670288631</v>
      </c>
    </row>
    <row r="32" spans="2:7">
      <c r="B32" s="1" t="s">
        <v>6</v>
      </c>
      <c r="E32" s="24">
        <v>2.6805053297113707E-2</v>
      </c>
    </row>
    <row r="33" spans="2:5">
      <c r="E33" s="25"/>
    </row>
    <row r="34" spans="2:5" ht="15">
      <c r="B34" s="1" t="s">
        <v>26</v>
      </c>
      <c r="D34" s="26">
        <v>2.7932700000000001</v>
      </c>
    </row>
    <row r="35" spans="2:5">
      <c r="E35" s="23"/>
    </row>
    <row r="36" spans="2:5" ht="15">
      <c r="B36" s="27" t="s">
        <v>23</v>
      </c>
    </row>
    <row r="37" spans="2:5">
      <c r="B37" s="1" t="s">
        <v>24</v>
      </c>
      <c r="D37" s="17">
        <v>0.06</v>
      </c>
    </row>
    <row r="38" spans="2:5">
      <c r="B38" s="1" t="s">
        <v>25</v>
      </c>
      <c r="E38" s="24">
        <v>0.28199999999999997</v>
      </c>
    </row>
  </sheetData>
  <mergeCells count="20">
    <mergeCell ref="B2:E2"/>
    <mergeCell ref="B3:E3"/>
    <mergeCell ref="D18:D19"/>
    <mergeCell ref="E18:E19"/>
    <mergeCell ref="D6:D7"/>
    <mergeCell ref="E6:E7"/>
    <mergeCell ref="D9:D10"/>
    <mergeCell ref="E9:E10"/>
    <mergeCell ref="D12:D13"/>
    <mergeCell ref="E12:E13"/>
    <mergeCell ref="C21:C22"/>
    <mergeCell ref="D15:D16"/>
    <mergeCell ref="E15:E16"/>
    <mergeCell ref="D21:D22"/>
    <mergeCell ref="E21:E22"/>
    <mergeCell ref="C6:C7"/>
    <mergeCell ref="C9:C10"/>
    <mergeCell ref="C12:C13"/>
    <mergeCell ref="C15:C16"/>
    <mergeCell ref="C18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MAQUETA Fijo-Móvil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mvilchez</cp:lastModifiedBy>
  <dcterms:created xsi:type="dcterms:W3CDTF">2011-07-04T14:43:13Z</dcterms:created>
  <dcterms:modified xsi:type="dcterms:W3CDTF">2011-09-12T18:26:11Z</dcterms:modified>
</cp:coreProperties>
</file>