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REGULATORIOS CLARO -26.07.2017\PARA FIRMAS\2015\"/>
    </mc:Choice>
  </mc:AlternateContent>
  <workbookProtection workbookAlgorithmName="SHA-512" workbookHashValue="VnBqcSBoRlgGri4g1TB13Z2QX9QRf2fISoJn4E7nCWCaCLsiPegM35bd9rnvpQ4gC8SIJvZ780x8lrZDvQoR3g==" workbookSaltValue="gL4qnoORlANaQYkjKPRmhw==" workbookSpinCount="100000" lockStructure="1"/>
  <bookViews>
    <workbookView xWindow="360" yWindow="345" windowWidth="18675" windowHeight="11550"/>
  </bookViews>
  <sheets>
    <sheet name="INFORME 4" sheetId="1" r:id="rId1"/>
  </sheets>
  <definedNames>
    <definedName name="_xlnm._FilterDatabase" localSheetId="0" hidden="1">'INFORME 4'!$A$7:$E$33</definedName>
    <definedName name="_xlnm.Print_Area" localSheetId="0">'INFORME 4'!$A$1:$E$35</definedName>
  </definedNames>
  <calcPr calcId="152511"/>
</workbook>
</file>

<file path=xl/calcChain.xml><?xml version="1.0" encoding="utf-8"?>
<calcChain xmlns="http://schemas.openxmlformats.org/spreadsheetml/2006/main">
  <c r="C13" i="1" l="1"/>
  <c r="D13" i="1"/>
  <c r="B13" i="1"/>
  <c r="D8" i="1"/>
  <c r="C8" i="1"/>
  <c r="B8" i="1"/>
  <c r="B23" i="1" l="1"/>
  <c r="B26" i="1" s="1"/>
  <c r="D23" i="1"/>
  <c r="C23" i="1"/>
  <c r="B30" i="1" l="1"/>
  <c r="C26" i="1"/>
  <c r="D26" i="1"/>
  <c r="C30" i="1" l="1"/>
  <c r="D30" i="1"/>
  <c r="B33" i="1"/>
  <c r="D33" i="1" l="1"/>
  <c r="C33" i="1"/>
</calcChain>
</file>

<file path=xl/sharedStrings.xml><?xml version="1.0" encoding="utf-8"?>
<sst xmlns="http://schemas.openxmlformats.org/spreadsheetml/2006/main" count="34" uniqueCount="34">
  <si>
    <t>AMERICA MOVIL PERU S.A.C</t>
  </si>
  <si>
    <t>INFORME 4: RECONCILIACIÓN DEL ESTADO DE RESULTADOS ESTATUTARIO CON EL DE CONTABILIDAD SEPARADA</t>
  </si>
  <si>
    <t>Periodo de reporte: Enero a Diciembre 2015</t>
  </si>
  <si>
    <t>Expresado en Miles de Nuevos Soles</t>
  </si>
  <si>
    <t>Estado de Resultados Estatuario</t>
  </si>
  <si>
    <t>Ajustes</t>
  </si>
  <si>
    <t>Estado de Resultados de Contabilidad Separada</t>
  </si>
  <si>
    <t>Nota 1/.</t>
  </si>
  <si>
    <t>INGRESOS</t>
  </si>
  <si>
    <t>Ingresos por tráfico y simcard</t>
  </si>
  <si>
    <t>Ventas de equipos celulares , accesorios y otros ingresos</t>
  </si>
  <si>
    <t>Ingresos por servicios de telefonía</t>
  </si>
  <si>
    <t>Fija-Ingresos por Servicios Tráfico, Datos, Voz y TV Paga</t>
  </si>
  <si>
    <t>GASTOS</t>
  </si>
  <si>
    <t>Costo de ventas de equipos celulares  y Servicios</t>
  </si>
  <si>
    <t>Otros Gastos Administrativos</t>
  </si>
  <si>
    <t>Publicidad</t>
  </si>
  <si>
    <t>Alquileres</t>
  </si>
  <si>
    <t>Remuneraciones</t>
  </si>
  <si>
    <t>Serv. de Personal</t>
  </si>
  <si>
    <t>Mantenimiento y Reparacion</t>
  </si>
  <si>
    <t>Otros Gastos Netos</t>
  </si>
  <si>
    <t>Participación en los resultados de la subsidiaria y Resultados por traslación</t>
  </si>
  <si>
    <t>UTILIDAD (PÉRDIDA) DE OPERACIÓN (EBITDA)</t>
  </si>
  <si>
    <t>Depreciacion</t>
  </si>
  <si>
    <t>Amortiz. Intangibles</t>
  </si>
  <si>
    <t>UTILIDAD (PÉRDIDA) ANTES DE INTERESES E IMPUESTOS (EBIT)</t>
  </si>
  <si>
    <t>Ingresos por Intereses</t>
  </si>
  <si>
    <t>Gasto por interes</t>
  </si>
  <si>
    <t>Dif.cambio Neta (En 2004 incluye  R.E.I)</t>
  </si>
  <si>
    <t>UTILIDAD (PÉRDIDA) ANTES DE IMPUESTOS</t>
  </si>
  <si>
    <t>Impuesto Renta Cte</t>
  </si>
  <si>
    <t>Impuesto Renta Dif.</t>
  </si>
  <si>
    <t>UTILIDAD (PÉRDIDA)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</si>
</sst>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_ ;\-#,##0.000\ 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2" borderId="0" xfId="0" applyFont="1" applyFill="1" applyBorder="1"/>
    <xf numFmtId="0" fontId="0" fillId="3" borderId="0" xfId="0" applyFill="1"/>
    <xf numFmtId="43" fontId="0" fillId="3" borderId="4" xfId="1" applyFont="1" applyFill="1" applyBorder="1"/>
    <xf numFmtId="43" fontId="0" fillId="3" borderId="0" xfId="1" applyFont="1" applyFill="1"/>
    <xf numFmtId="0" fontId="3" fillId="2" borderId="5" xfId="0" applyFont="1" applyFill="1" applyBorder="1"/>
    <xf numFmtId="0" fontId="3" fillId="2" borderId="1" xfId="0" applyFont="1" applyFill="1" applyBorder="1"/>
    <xf numFmtId="0" fontId="2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/>
    <xf numFmtId="164" fontId="3" fillId="4" borderId="7" xfId="0" applyNumberFormat="1" applyFont="1" applyFill="1" applyBorder="1"/>
    <xf numFmtId="164" fontId="3" fillId="4" borderId="7" xfId="1" applyNumberFormat="1" applyFont="1" applyFill="1" applyBorder="1"/>
    <xf numFmtId="0" fontId="3" fillId="4" borderId="8" xfId="0" applyFont="1" applyFill="1" applyBorder="1"/>
    <xf numFmtId="0" fontId="2" fillId="3" borderId="0" xfId="0" applyFont="1" applyFill="1"/>
    <xf numFmtId="0" fontId="4" fillId="3" borderId="5" xfId="0" applyFont="1" applyFill="1" applyBorder="1"/>
    <xf numFmtId="164" fontId="4" fillId="3" borderId="9" xfId="0" applyNumberFormat="1" applyFont="1" applyFill="1" applyBorder="1"/>
    <xf numFmtId="0" fontId="5" fillId="3" borderId="5" xfId="0" applyFont="1" applyFill="1" applyBorder="1"/>
    <xf numFmtId="165" fontId="0" fillId="3" borderId="0" xfId="0" applyNumberFormat="1" applyFill="1"/>
    <xf numFmtId="0" fontId="0" fillId="3" borderId="0" xfId="0" applyFont="1" applyFill="1"/>
    <xf numFmtId="43" fontId="0" fillId="3" borderId="0" xfId="0" applyNumberFormat="1" applyFill="1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95251</xdr:rowOff>
    </xdr:from>
    <xdr:to>
      <xdr:col>0</xdr:col>
      <xdr:colOff>2676190</xdr:colOff>
      <xdr:row>34</xdr:row>
      <xdr:rowOff>180941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00876"/>
          <a:ext cx="2676190" cy="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view="pageBreakPreview" zoomScale="60" zoomScaleNormal="70" workbookViewId="0">
      <pane ySplit="7" topLeftCell="A8" activePane="bottomLeft" state="frozen"/>
      <selection pane="bottomLeft"/>
    </sheetView>
  </sheetViews>
  <sheetFormatPr defaultColWidth="9.140625" defaultRowHeight="15" x14ac:dyDescent="0.25"/>
  <cols>
    <col min="1" max="1" width="79" style="2" customWidth="1"/>
    <col min="2" max="2" width="30.5703125" style="2" customWidth="1"/>
    <col min="3" max="3" width="19.140625" style="2" customWidth="1"/>
    <col min="4" max="4" width="35" style="2" customWidth="1"/>
    <col min="5" max="16384" width="9.140625" style="2"/>
  </cols>
  <sheetData>
    <row r="1" spans="1:5" x14ac:dyDescent="0.25">
      <c r="A1" s="1" t="s">
        <v>0</v>
      </c>
    </row>
    <row r="3" spans="1:5" ht="15.75" customHeight="1" thickBot="1" x14ac:dyDescent="0.3">
      <c r="A3" s="19" t="s">
        <v>1</v>
      </c>
      <c r="B3" s="20"/>
      <c r="C3" s="20"/>
      <c r="D3" s="20"/>
      <c r="E3" s="21"/>
    </row>
    <row r="4" spans="1:5" ht="15.75" thickBot="1" x14ac:dyDescent="0.3">
      <c r="B4" s="3"/>
      <c r="D4" s="4"/>
    </row>
    <row r="5" spans="1:5" x14ac:dyDescent="0.25">
      <c r="A5" s="5" t="s">
        <v>2</v>
      </c>
    </row>
    <row r="6" spans="1:5" x14ac:dyDescent="0.25">
      <c r="A6" s="6"/>
    </row>
    <row r="7" spans="1:5" ht="54" customHeight="1" thickBot="1" x14ac:dyDescent="0.3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</row>
    <row r="8" spans="1:5" s="12" customFormat="1" ht="15.75" thickBot="1" x14ac:dyDescent="0.3">
      <c r="A8" s="8" t="s">
        <v>8</v>
      </c>
      <c r="B8" s="9">
        <f>B9+B10+B11+B12</f>
        <v>-5482490.8275300022</v>
      </c>
      <c r="C8" s="10">
        <f>C9+C10+C11+C12</f>
        <v>25968.341259999979</v>
      </c>
      <c r="D8" s="9">
        <f>D9+D10+D11+D12</f>
        <v>-5456522.486270003</v>
      </c>
      <c r="E8" s="11"/>
    </row>
    <row r="9" spans="1:5" x14ac:dyDescent="0.25">
      <c r="A9" s="13" t="s">
        <v>9</v>
      </c>
      <c r="B9" s="14">
        <v>-3915037.7315300019</v>
      </c>
      <c r="C9" s="14">
        <v>102321.52761</v>
      </c>
      <c r="D9" s="14">
        <v>-3812716.2039200021</v>
      </c>
      <c r="E9" s="13"/>
    </row>
    <row r="10" spans="1:5" s="12" customFormat="1" x14ac:dyDescent="0.25">
      <c r="A10" s="13" t="s">
        <v>10</v>
      </c>
      <c r="B10" s="14">
        <v>-803749.53589000041</v>
      </c>
      <c r="C10" s="14">
        <v>585.32408999999996</v>
      </c>
      <c r="D10" s="14">
        <v>-803164.21180000063</v>
      </c>
      <c r="E10" s="15"/>
    </row>
    <row r="11" spans="1:5" x14ac:dyDescent="0.25">
      <c r="A11" s="13" t="s">
        <v>11</v>
      </c>
      <c r="B11" s="14">
        <v>-16284.250930000051</v>
      </c>
      <c r="C11" s="14">
        <v>-77216.970440000019</v>
      </c>
      <c r="D11" s="14">
        <v>-93501.221370000028</v>
      </c>
      <c r="E11" s="13"/>
    </row>
    <row r="12" spans="1:5" ht="15.75" thickBot="1" x14ac:dyDescent="0.3">
      <c r="A12" s="13" t="s">
        <v>12</v>
      </c>
      <c r="B12" s="14">
        <v>-747419.30918000033</v>
      </c>
      <c r="C12" s="14">
        <v>278.45999999999998</v>
      </c>
      <c r="D12" s="14">
        <v>-747140.84918000025</v>
      </c>
      <c r="E12" s="13"/>
    </row>
    <row r="13" spans="1:5" s="12" customFormat="1" ht="15.75" thickBot="1" x14ac:dyDescent="0.3">
      <c r="A13" s="8" t="s">
        <v>13</v>
      </c>
      <c r="B13" s="9">
        <f>+B14+B15+B16+B17+B18+B19+B20+B21+B22</f>
        <v>4481494.7333399998</v>
      </c>
      <c r="C13" s="10">
        <f>+C14+C15+C16+C17+C18+C19+C20+C21+C22</f>
        <v>-97242.935429999998</v>
      </c>
      <c r="D13" s="9">
        <f>+D14+D15+D16+D17+D18+D19+D20+D21+D22</f>
        <v>4384251.7979100002</v>
      </c>
      <c r="E13" s="11"/>
    </row>
    <row r="14" spans="1:5" x14ac:dyDescent="0.25">
      <c r="A14" s="13" t="s">
        <v>14</v>
      </c>
      <c r="B14" s="14">
        <v>1636976.8810800009</v>
      </c>
      <c r="C14" s="14">
        <v>-900.38909999999998</v>
      </c>
      <c r="D14" s="14">
        <v>1636076.4919800009</v>
      </c>
      <c r="E14" s="13"/>
    </row>
    <row r="15" spans="1:5" x14ac:dyDescent="0.25">
      <c r="A15" s="13" t="s">
        <v>15</v>
      </c>
      <c r="B15" s="14">
        <v>1263404.9930499997</v>
      </c>
      <c r="C15" s="14">
        <v>-1028.70534</v>
      </c>
      <c r="D15" s="14">
        <v>1262376.2877099998</v>
      </c>
      <c r="E15" s="13"/>
    </row>
    <row r="16" spans="1:5" x14ac:dyDescent="0.25">
      <c r="A16" s="13" t="s">
        <v>16</v>
      </c>
      <c r="B16" s="14">
        <v>170044.57852999997</v>
      </c>
      <c r="C16" s="14">
        <v>-2158.2246399999995</v>
      </c>
      <c r="D16" s="14">
        <v>167886.35389</v>
      </c>
      <c r="E16" s="13"/>
    </row>
    <row r="17" spans="1:5" x14ac:dyDescent="0.25">
      <c r="A17" s="13" t="s">
        <v>17</v>
      </c>
      <c r="B17" s="14">
        <v>411965.90606000001</v>
      </c>
      <c r="C17" s="14">
        <v>0</v>
      </c>
      <c r="D17" s="14">
        <v>411965.90606000001</v>
      </c>
      <c r="E17" s="13"/>
    </row>
    <row r="18" spans="1:5" x14ac:dyDescent="0.25">
      <c r="A18" s="13" t="s">
        <v>18</v>
      </c>
      <c r="B18" s="14">
        <v>342234.71242999996</v>
      </c>
      <c r="C18" s="14">
        <v>0</v>
      </c>
      <c r="D18" s="14">
        <v>342234.71242999996</v>
      </c>
      <c r="E18" s="13"/>
    </row>
    <row r="19" spans="1:5" x14ac:dyDescent="0.25">
      <c r="A19" s="13" t="s">
        <v>19</v>
      </c>
      <c r="B19" s="14">
        <v>389964.92061000003</v>
      </c>
      <c r="C19" s="14">
        <v>0</v>
      </c>
      <c r="D19" s="14">
        <v>389964.92061000003</v>
      </c>
      <c r="E19" s="13"/>
    </row>
    <row r="20" spans="1:5" x14ac:dyDescent="0.25">
      <c r="A20" s="13" t="s">
        <v>20</v>
      </c>
      <c r="B20" s="14">
        <v>211913.17679999999</v>
      </c>
      <c r="C20" s="14">
        <v>0</v>
      </c>
      <c r="D20" s="14">
        <v>211913.17679999999</v>
      </c>
      <c r="E20" s="13"/>
    </row>
    <row r="21" spans="1:5" x14ac:dyDescent="0.25">
      <c r="A21" s="13" t="s">
        <v>21</v>
      </c>
      <c r="B21" s="14">
        <v>-36855.707679999992</v>
      </c>
      <c r="C21" s="14">
        <v>-1310.3438900000001</v>
      </c>
      <c r="D21" s="14">
        <v>-38166.051569999996</v>
      </c>
      <c r="E21" s="13"/>
    </row>
    <row r="22" spans="1:5" s="12" customFormat="1" ht="15.75" thickBot="1" x14ac:dyDescent="0.3">
      <c r="A22" s="13" t="s">
        <v>22</v>
      </c>
      <c r="B22" s="14">
        <v>91845.272459999993</v>
      </c>
      <c r="C22" s="14">
        <v>-91845.272459999993</v>
      </c>
      <c r="D22" s="14">
        <v>0</v>
      </c>
      <c r="E22" s="15"/>
    </row>
    <row r="23" spans="1:5" s="12" customFormat="1" ht="15.75" thickBot="1" x14ac:dyDescent="0.3">
      <c r="A23" s="8" t="s">
        <v>23</v>
      </c>
      <c r="B23" s="9">
        <f>B8+B13</f>
        <v>-1000996.0941900024</v>
      </c>
      <c r="C23" s="10">
        <f>C8+C13</f>
        <v>-71274.594170000026</v>
      </c>
      <c r="D23" s="9">
        <f>D8+D13</f>
        <v>-1072270.6883600028</v>
      </c>
      <c r="E23" s="11"/>
    </row>
    <row r="24" spans="1:5" x14ac:dyDescent="0.25">
      <c r="A24" s="13" t="s">
        <v>24</v>
      </c>
      <c r="B24" s="14">
        <v>409350.13376000087</v>
      </c>
      <c r="C24" s="14">
        <v>4060.8280706210667</v>
      </c>
      <c r="D24" s="14">
        <v>413410.96183062199</v>
      </c>
      <c r="E24" s="13"/>
    </row>
    <row r="25" spans="1:5" ht="15.75" thickBot="1" x14ac:dyDescent="0.3">
      <c r="A25" s="13" t="s">
        <v>25</v>
      </c>
      <c r="B25" s="14">
        <v>135372.2557199999</v>
      </c>
      <c r="C25" s="14">
        <v>5783.0103382599955</v>
      </c>
      <c r="D25" s="14">
        <v>141155.26605825988</v>
      </c>
      <c r="E25" s="13"/>
    </row>
    <row r="26" spans="1:5" s="12" customFormat="1" ht="15.75" thickBot="1" x14ac:dyDescent="0.3">
      <c r="A26" s="8" t="s">
        <v>26</v>
      </c>
      <c r="B26" s="9">
        <f>B23+B24+B25</f>
        <v>-456273.70471000171</v>
      </c>
      <c r="C26" s="10">
        <f>C23+C24+C25</f>
        <v>-61430.75576111897</v>
      </c>
      <c r="D26" s="9">
        <f>D23+D24+D25</f>
        <v>-517704.4604711209</v>
      </c>
      <c r="E26" s="11"/>
    </row>
    <row r="27" spans="1:5" s="17" customFormat="1" x14ac:dyDescent="0.25">
      <c r="A27" s="13" t="s">
        <v>27</v>
      </c>
      <c r="B27" s="14">
        <v>-22371.621199999998</v>
      </c>
      <c r="C27" s="14">
        <v>19737.918329999997</v>
      </c>
      <c r="D27" s="14">
        <v>-2633.7028700000001</v>
      </c>
      <c r="E27" s="13"/>
    </row>
    <row r="28" spans="1:5" s="17" customFormat="1" x14ac:dyDescent="0.25">
      <c r="A28" s="13" t="s">
        <v>28</v>
      </c>
      <c r="B28" s="14">
        <v>13067.659119999997</v>
      </c>
      <c r="C28" s="14">
        <v>0</v>
      </c>
      <c r="D28" s="14">
        <v>13067.659119999997</v>
      </c>
      <c r="E28" s="13"/>
    </row>
    <row r="29" spans="1:5" s="17" customFormat="1" ht="15.75" thickBot="1" x14ac:dyDescent="0.3">
      <c r="A29" s="13" t="s">
        <v>29</v>
      </c>
      <c r="B29" s="14">
        <v>85897.493920000066</v>
      </c>
      <c r="C29" s="14">
        <v>0</v>
      </c>
      <c r="D29" s="14">
        <v>85897.493920000066</v>
      </c>
      <c r="E29" s="13"/>
    </row>
    <row r="30" spans="1:5" s="12" customFormat="1" ht="15.75" thickBot="1" x14ac:dyDescent="0.3">
      <c r="A30" s="8" t="s">
        <v>30</v>
      </c>
      <c r="B30" s="9">
        <f>B26+B27+B28+B29</f>
        <v>-379680.17287000164</v>
      </c>
      <c r="C30" s="10">
        <f>C26+C27+C28+C29</f>
        <v>-41692.837431118969</v>
      </c>
      <c r="D30" s="9">
        <f>D26+D27+D28+D29</f>
        <v>-421373.01030112081</v>
      </c>
      <c r="E30" s="11"/>
    </row>
    <row r="31" spans="1:5" s="17" customFormat="1" x14ac:dyDescent="0.25">
      <c r="A31" s="13" t="s">
        <v>31</v>
      </c>
      <c r="B31" s="14">
        <v>204485.796</v>
      </c>
      <c r="C31" s="14">
        <v>0</v>
      </c>
      <c r="D31" s="14">
        <v>204485.796</v>
      </c>
      <c r="E31" s="13"/>
    </row>
    <row r="32" spans="1:5" s="17" customFormat="1" ht="15.75" thickBot="1" x14ac:dyDescent="0.3">
      <c r="A32" s="13" t="s">
        <v>32</v>
      </c>
      <c r="B32" s="14">
        <v>-77380.268319999988</v>
      </c>
      <c r="C32" s="14">
        <v>0</v>
      </c>
      <c r="D32" s="14">
        <v>-77380.268319999988</v>
      </c>
      <c r="E32" s="13"/>
    </row>
    <row r="33" spans="1:5" s="12" customFormat="1" ht="15.75" thickBot="1" x14ac:dyDescent="0.3">
      <c r="A33" s="8" t="s">
        <v>33</v>
      </c>
      <c r="B33" s="9">
        <f>+B30+B31+B32</f>
        <v>-252574.64519000164</v>
      </c>
      <c r="C33" s="10">
        <f>+C30+C31+C32</f>
        <v>-41692.837431118969</v>
      </c>
      <c r="D33" s="9">
        <f>+D30+D31+D32</f>
        <v>-294267.48262112081</v>
      </c>
      <c r="E33" s="11"/>
    </row>
    <row r="35" spans="1:5" x14ac:dyDescent="0.25">
      <c r="C35" s="16"/>
    </row>
    <row r="36" spans="1:5" x14ac:dyDescent="0.25">
      <c r="C36" s="18"/>
    </row>
    <row r="38" spans="1:5" x14ac:dyDescent="0.25">
      <c r="C38" s="18"/>
    </row>
  </sheetData>
  <autoFilter ref="A7:E33"/>
  <mergeCells count="1">
    <mergeCell ref="A3:E3"/>
  </mergeCells>
  <pageMargins left="0.7" right="0.7" top="0.75" bottom="0.75" header="0.3" footer="0.3"/>
  <pageSetup paperSize="9" scale="50" orientation="portrait" r:id="rId1"/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17D8oSFtP+0hb63XUXOeRJXDysLvqbZAg0IH4EBp0Co=</DigestValue>
    </Reference>
    <Reference Type="http://www.w3.org/2000/09/xmldsig#Object" URI="#idOfficeObject">
      <DigestMethod Algorithm="http://www.w3.org/2001/04/xmlenc#sha256"/>
      <DigestValue>amu/5mjWWYOtV+Mf7bwlLC5Tpfg1TlRcb1vorIk1P3c=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abG2gEvlECSlEiw+zVs+2ifaYyCBAieFmUnaXJZdNBs=</DigestValue>
    </Reference>
  </SignedInfo>
  <SignatureValue>uRpB1E8hWfHaMQdb9Tkw9pXnDWoFgz1TI2fwifvuoID++SES1D2MpfY1WGXmaFgXuM/m97to7HIc
qdkaGxNqWXKLdaY6+rnhEwzjMBOEEzFgX43vOzQDW/n82CE+jcrgmPLnXltHlBXfgVdvC9kwobwP
jKES8eIzGtMi+GZ0R2AEbzzt4bvpSdtnbxZLOqpby/2GZkiyuEORoIjn6ImksJPmA1n5ByK2/Wlj
gxSfFbGLAxHQN0b0yDY5LmF9+yQOBhDNhQgfV9gEvaBkY6cun8AX9YwtsB4mFCeVUHW6VFo5FCSc
iIA+B9oR+wXKHI2pCV8dxM35k9q31cuGv06n5A==</SignatureValue>
  <KeyInfo>
    <X509Data>
      <X509Certificate>MIIIOTCCByGgAwIBAgIJALuq5sLcwdvPMA0GCSqGSIb3DQEBCwUAMIG4MQswCQYDVQQGEwJFUzElMCMGCSqGSIb3DQEJARYWY2FyYWNlckBjYW1lcmZpcm1hLmNvbTFDMEEGA1UEBxM6TWFkcmlkIChzZWUgY3VycmVudCBhZGRyZXNzIGF0IHd3dy5jYW1lcmZpcm1hLmNvbS9hZGRyZXNzKTESMBAGA1UEBRMJQTgyNzQzMjg3MRkwFwYDVQQKExBBQyBDYW1lcmZpcm1hIFNBMQ4wDAYDVQQDEwVSQUNFUjAeFw0xNjA3MTMxOTQ2NTdaFw0xODA3MTMxOTQ2NTdaMIIBwDEuMCwGCSqGSIb3DQEJARYfYXRlbmNpb25kZXJlY2xhbW9zQGNsYXJvLmNvbS5wZTEyMDAGA1UEDQwpUXVhbGlmaWVkIENlcnRpZmljYXRlOiBSQUNFUi1QRlZQLVNXLUtQU0MxFDASBgNVBAcMC0xBIFZJQ1RPUklBMRIwEAYDVQQIDAlMSU1BLUxJTUExETAPBgNVBAUTCDA5MzM5MjgxMRMwEQYKKwYBBAGBhy4eAgwDUlVDMRswGQYKKwYBBAGBhy4eAwwLMjA0Njc1MzQwMjYxEzARBgorBgEEAYGHLh4EDANETkkxHzAdBgNVBAoMFkFNRVJJQ0EgTU9WSUwgUEVSVSBTQUMxHTAbBgNVBAsMFEFURU5DScOTTiBBTCBDTElFTlRFMRQwEgYDVQQLDAsyMDQ2NzUzNDAyNjEpMCcGA1UEDAwgR0VSRU5URSBERSBTT0xVQ0nDk04gREUgUkVDTEFNT1MxFDASBgNVBAQMC1NFR1VSQSBHT01JMRIwEAYDVQQqDAlHVUlMTEVSTU8xHjAcBgNVBAMMFUdVSUxMRVJNTyBTRUdVUkEgR09NSTELMAkGA1UEBhMCUEUwggEiMA0GCSqGSIb3DQEBAQUAA4IBDwAwggEKAoIBAQDHU4G0390uOKRXIQqGHWHv0xHi629rTDaMuqRKm/Uc5UObjgWcKI1jLpUG+byYQv9dWXn0sG733AfPLj7QzrCIN829D+AFUyIKKHJUUuXApAy54yNHoLHC1dDOe6kXB4ozY2ep+eoE+fN3/6T98DvpqDUbsEJqioDPpQ9mjUOV3p415EaFbXcL0ZlLrCqmv8HqG1y3/gco3MQlIl/Q9OghfZxZf/zozRgcjzrpQmd7UoKvCDRdTKgneJI8SktSIciMGTyDlzlwZKTMxhs3hlmzslb6ksnU1eDrqBunMdu+6ZyT4fuymkj8PguZQzux/89gqAucsYcvi7bOhKoyW+0XAgMBAAGjggM5MIIDNTAMBgNVHRMBAf8EAjAAMBEGCWCGSAGG+EIBAQQEAwIFoDAOBgNVHQ8BAf8EBAMCA/gwHQYDVR0lBBYwFAYIKwYBBQUHAwIGCCsGAQUFBwMEMB0GA1UdDgQWBBQ/WnDXCxXZR93ALdDkfux8u2W1mzBtBggrBgEFBQcBAQRhMF8wNQYIKwYBBQUHMAKGKWh0dHA6Ly93d3cuY2FtZXJmaXJtYS5jb20vY2VydHMvcmFjZXIuY3J0MCYGCCsGAQUFBzABhhpodHRwOi8vb2NzcC5jYW1lcmZpcm1hLmNvbTCB8wYDVR0jBIHrMIHogBS+vAjULroATIDcJme0pdjdw0oa+aGBzKSByTCBxjELMAkGA1UEBhMCRVMxKzApBgkqhkiG9w0BCQEWHGFjX2NhbWVyZmlybWFAY2FtZXJmaXJtYS5jb20xEjAQBgNVBAUTCUE4Mjc0MzI4NzFDMEEGA1UEBxM6TWFkcmlkIChzZWUgY3VycmVudCBhZGRyZXNzIGF0IHd3dy5jYW1lcmZpcm1hLmNvbS9hZGRyZXNzKTEZMBcGA1UEChMQQUMgQ2FtZXJmaXJtYSBTQTEWMBQGA1UEAxMNQUMgQ2FtZXJmaXJtYYIBATBkBgNVHR8EXTBbMCugKaAnhiVodHRwOi8vY3JsLmNhbWVyZmlybWEuY29tL3JhY2VyX2YuY3JsMCygKqAohiZodHRwOi8vY3JsMS5jYW1lcmZpcm1hLmNvbS9yYWNlcl9mLmNybDAhBgNVHRIEGjAYgRZjYXJhY2VyQGNhbWVyZmlybWEuY29tMCoGA1UdEQQjMCGBH2F0ZW5jaW9uZGVyZWNsYW1vc0BjbGFyby5jb20ucGUwbAYDVR0gBGUwYzBhBg0rBgEEAYGHLgoIAgEBMFAwKQYIKwYBBQUHAgEWHWh0dHBzOi8vcG9saWN5LmNhbWVyZmlybWEuY29tMCMGCCsGAQUFBwICMBcaFVF1YWxpZmllZCBDZXJ0aWZpY2F0ZTA8BggrBgEFBQcBAwQwMC4wCAYGBACORgEBMBUGBgQAjkYBAjALEwNFVVICAQACAQEwCwYGBACORgEDAgEPMA0GCSqGSIb3DQEBCwUAA4IBAQAi+oaM37KjOUS3HYvryDdG1pVB8aJaCxsWqMvTnKWb03y0Bh3MjaOuFsliOV+Xwf5bf3M8zElZG12Vk7N7rXBu82YRz31EVdh9qjW5Q9ur084jIXKnijB4oH0pQrDAcKMMZBbcrcsJ5GxsEbRW/4G05ho8i9URHQm+6WjLI52UcRCHmTJ8Lgv1ZOF1xs1pMMy162DJuBaksfYTidAaTi5bJdAGYsBgfbe9It5vYJxNGPZvFu1zNdzatNK4mJpE4Hjsgte5Y+4Cs5kj7LUXvx9u7lFvcHHGQHHEYUdY/CxQNy9Son6CiYpR1rfyCjx2SrpYCnlxWKcaUJcC5dzIz2zR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/BT0HemJAVKuDiaUrnjr+Ks4W57KUpO2yN/M5goSAeI=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+mNLMS4eEPzbV7rEqPiIQ/ENPJECtazgEyPYlz6BtZ4=</DigestValue>
      </Reference>
      <Reference URI="/xl/media/image1.png?ContentType=image/png">
        <DigestMethod Algorithm="http://www.w3.org/2001/04/xmlenc#sha256"/>
        <DigestValue>F1+8as6xx4seC1QabT5Etmc36u+iOq4Rc6PBy/CfJ8M=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7VxEKInIu1xHBjblxChP01fQeZSjc2rncd2/ms1c06k=</DigestValue>
      </Reference>
      <Reference URI="/xl/sharedStrings.xml?ContentType=application/vnd.openxmlformats-officedocument.spreadsheetml.sharedStrings+xml">
        <DigestMethod Algorithm="http://www.w3.org/2001/04/xmlenc#sha256"/>
        <DigestValue>wnIkPYu0C4yySPRPnC7LSv+Y1vO+H5YrNv5WIUSesYM=</DigestValue>
      </Reference>
      <Reference URI="/xl/styles.xml?ContentType=application/vnd.openxmlformats-officedocument.spreadsheetml.styles+xml">
        <DigestMethod Algorithm="http://www.w3.org/2001/04/xmlenc#sha256"/>
        <DigestValue>gjGIARISyHHcbU0Zz7JcJZA3thpynK/+7/O1GxVdkJg=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xiW1terZ0vHBHgQp6/DgAgFCVZjecbQpaGvz32ULLSQ=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8tQ31wFNJvVr2W8mT3kri9/f9uocddTr+38UpVt5V2I=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2017-07-31T16:52:14Z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Aprobado</SignatureComments>
          <WindowsVersion>6.2</WindowsVersion>
          <OfficeVersion>15.0</OfficeVersion>
          <ApplicationVersion>15.0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2017-07-31T16:52:14Z</xd:SigningTime>
          <xd:SigningCertificate>
            <xd:Cert>
              <xd:CertDigest>
                <DigestMethod Algorithm="http://www.w3.org/2001/04/xmlenc#sha256"/>
                <DigestValue>jwMM0L6nHRzyh+bVwAt5VIcWL/J+D5alJqCxrrYVHBQ=</DigestValue>
              </xd:CertDigest>
              <xd:IssuerSerial>
                <X509IssuerName>CN=RACER, O=AC Camerfirma SA, SERIALNUMBER=A82743287, L=Madrid (see current address at www.camerfirma.com/address), E=caracer@camerfirma.com, C=ES</X509IssuerName>
                <X509SerialNumber>13522874555735071695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Aprobado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GDzCCBPegAwIBAgIBATANBgkqhkiG9w0BAQUFADCBxjELMAkGA1UEBhMCRVMxKzApBgkqhkiG9w0BCQEWHGFjX2NhbWVyZmlybWFAY2FtZXJmaXJtYS5jb20xEjAQBgNVBAUTCUE4Mjc0MzI4NzFDMEEGA1UEBxM6TWFkcmlkIChzZWUgY3VycmVudCBhZGRyZXNzIGF0IHd3dy5jYW1lcmZpcm1hLmNvbS9hZGRyZXNzKTEZMBcGA1UEChMQQUMgQ2FtZXJmaXJtYSBTQTEWMBQGA1UEAxMNQUMgQ2FtZXJmaXJtYTAeFw0wMzEyMDQxNzI2NDFaFw0yMzEyMDQxNzI2NDFaMIG4MQswCQYDVQQGEwJFUzElMCMGCSqGSIb3DQEJARYWY2FyYWNlckBjYW1lcmZpcm1hLmNvbTFDMEEGA1UEBxM6TWFkcmlkIChzZWUgY3VycmVudCBhZGRyZXNzIGF0IHd3dy5jYW1lcmZpcm1hLmNvbS9hZGRyZXNzKTESMBAGA1UEBRMJQTgyNzQzMjg3MRkwFwYDVQQKExBBQyBDYW1lcmZpcm1hIFNBMQ4wDAYDVQQDEwVSQUNFUjCCAR8wDQYJKoZIhvcNAQEBBQADggEMADCCAQcCggEAe03yy1HZxgtdg1b2NocXqtM73x6992kg9feecE3t36NAdYmy+oh6MKrT3CIQRiHLm+/RyyudD6o0D0LNeGrRYpcFw7zEOYX/mMGTIXKLPku7BdoCvgyx4amyBigZV6AjGn4+xIzQy5ljOyVlnfFfI49awkfX0+BNv5qWKpshg+WnFOW1Gd0MJXMH6uNsu2/HdqSgsvUQ1dQNelKxz+EbTfiuw+HwgQbpf/nse4oGv0cq0pA85gdEoO+fLOwRZ8DOfAaVYATnqfTvYexwYYcQ7NWDxCX05iVs51rbt5QrwIq/St7L/6xQd++0mlfAJoC7TF5Casqh2uS5KSMgI9WPwwIBA6OCAhUwggIRMBIGA1UdEwEB/wQIMAYBAf8CAQowNAYDVR0fBC0wKzApoCegJYYjaHR0cDovL2NybC5jYW1lcmZpcm1hLmNvbS9yYWNlci5jcmwwHQYDVR0OBBYEFL68CNQuugBMgNwmZ7Sl2N3DShr5MIGoBgNVHSMEgaAwgZ2AFHDBlfpdpRa+YuikfePUZF/E4T6doYGBpH8wfTELMAkGA1UEBhMCRVUxJzAlBgNVBAoTHkFDIENhbWVyZmlybWEgU0EgQ0lGIEE4Mjc0MzI4NzEjMCEGA1UECxMaaHR0cDovL3d3dy5jaGFtYmVyc2lnbi5vcmcxIDAeBgNVBAMTF0dsb2JhbCBDaGFtYmVyc2lnbiBSb290ggECME0GCCsGAQUFBwEBBEEwPzA9BggrBgEFBQcwAoYxaHR0cDovL3d3dy5jYW1lcmZpcm1hLmNvbS9jZXJ0cy9hY19jYW1lcmZpcm1hLmNydDAOBgNVHQ8BAf8EBAMCAYYwIQYDVR0RBBowGIEWY2FyYWNlckBjYW1lcmZpcm1hLmNvbTAnBgNVHRIEIDAegRxhY19jYW1lcmZpcm1hQGNhbWVyZmlybWEuY29tMFAGA1UdIARJMEcwRQYLKwYBBAGBhy4KCAEwNjA0BggrBgEFBQcCARYoaHR0cDovL2Nwcy5jYW1lcmZpcm1hLmNvbS9jcHMvcmFjZXIuaHRtbDANBgkqhkiG9w0BAQUFAAOCAQEAVPqOALDxl2F8rgu67OcqomMXR3aPIyFE4mFeKOzVpQFsRRzkls3c1ZDTGYlVh9XnL4AIBJ/U1ukRkGuIZHIYUWiNADWd0HImPb5Hzgip0R9dNXP2SrSo4d2iB7gqR86X1t3bjdf152PuCm/tE6slmR13VqKmjSd1sYxTNAKePu3IYDZgGLnNFd3qN2QbPWq69Z/1ql+7L7a15TXcBNQXsfQEOLGx5i9ZeNDVmpSHJ6swHO3Gql2n/qNuNHgbw7+QZfZHary2ArgMCU2SmpCmpybktruKwGbelQHYC2oJavTHoLd5GeHI4GivPIE9cxhzf8XjZXECKL54a/4o9ISBcA==</xd:EncapsulatedX509Certificate>
            <xd:EncapsulatedX509Certificate>MIIFnTCCBIWgAwIBAgIBAjANBgkqhkiG9w0BAQUFADB9MQswCQYDVQQGEwJFVTEnMCUGA1UEChMeQUMgQ2FtZXJmaXJtYSBTQSBDSUYgQTgyNzQzMjg3MSMwIQYDVQQLExpodHRwOi8vd3d3LmNoYW1iZXJzaWduLm9yZzEgMB4GA1UEAxMXR2xvYmFsIENoYW1iZXJzaWduIFJvb3QwHhcNMDMxMTE0MTM0OTA4WhcNMzMxMTE0MTM0OTA4WjCBxjELMAkGA1UEBhMCRVMxKzApBgkqhkiG9w0BCQEWHGFjX2NhbWVyZmlybWFAY2FtZXJmaXJtYS5jb20xEjAQBgNVBAUTCUE4Mjc0MzI4NzFDMEEGA1UEBxM6TWFkcmlkIChzZWUgY3VycmVudCBhZGRyZXNzIGF0IHd3dy5jYW1lcmZpcm1hLmNvbS9hZGRyZXNzKTEZMBcGA1UEChMQQUMgQ2FtZXJmaXJtYSBTQTEWMBQGA1UEAxMNQUMgQ2FtZXJmaXJtYTCCAR8wDQYJKoZIhvcNAQEBBQADggEMADCCAQcCggEAcYlZO6/h24nTorYU6BTdGuIYtxRc6TdV3SAClsN/rZFFVkTjXgfNmnFXZEuSVqAihLOrbtMaCG6lKm5S6bnAckqonY3n9qhbkY4pzqMkltgBL86BhrZehbr+gGWN6mx8RcAXpvj3Vr8hSpWfts0F+5rmJocAC/gEekSYiIvstRErXUke1plsmzpo5i++4YJTI4EQZ8cMwQjtwbHTqe0FR8jcnSU001c031EmXvMje8XtnrfAiSoD4nVq9V0pSZW2kFeDT4JihjZmly3ec0j8MkcqcY5KBHv+0nuGYRYQSHDl3f2Zu7AnPGbkWhGaBn+SeVbpuCbxk8vyVp4IptTxFwIBA6OCAd8wggHbMBIGA1UdEwEB/wQIMAYBAf8CAQswPAYDVR0fBDUwMzAxoC+gLYYraHR0cDovL2NybC5jYW1lcmZpcm1hLmNvbS9hY19jYW1lcmZpcm1hLmNybDAdBgNVHQ4EFgQUcMGV+l2lFr5i6KR949RkX8ThPp0wgagGA1UdIwSBoDCBnYAUQ5w2n7CeME3Gzl+tEKvlA6X6qRShgYGkfzB9MQswCQYDVQQGEwJFVTEnMCUGA1UEChMeQUMgQ2FtZXJmaXJtYSBTQSBDSUYgQTgyNzQzMjg3MSMwIQYDVQQLExpodHRwOi8vd3d3LmNoYW1iZXJzaWduLm9yZzEgMB4GA1UEAxMXR2xvYmFsIENoYW1iZXJzaWduIFJvb3SCAQAwDgYDVR0PAQH/BAQDAgGGMCcGA1UdEQQgMB6BHGFjX2NhbWVyZmlybWFAY2FtZXJmaXJtYS5jb20wKgYDVR0SBCMwIYEfY2hhbWJlcnNpZ25yb290QGNoYW1iZXJzaWduLm9yZzBYBgNVHSAEUTBPME0GCysGAQQBgYcuCgQBMD4wPAYIKwYBBQUHAgEWMGh0dHA6Ly9jcHMuY2FtZXJmaXJtYS5jb20vY3BzL2FjX2NhbWVyZmlybWEuaHRtbDANBgkqhkiG9w0BAQUFAAOCAQEAP9WJ1qa16NtY9/a3dTmCQAVbr6XR2tFA6rleKf/Aa9DMLPAoIOA2rEN80jbT0ajC4LKmCt3lOyCYWg8Tekq8xj/gANyOD2BKmGsuhLhY/rxuzKUEhxWqqmPmJmDXOGrghHOKhztN/ean5gl+haoOb7XIpxw70vbdYX+b1L19w8An5bqJZfsaQ9u10aolVFWEGDPbRB6Nc7zxILc/Dl4OrjLBmA9ppOcTyiBWhpw607UOt4YVnns1YwlPAoNmMeEVOoDDUAm7Gx53DwSFCs3N4xTxu3qGLwTVWAxrv/ZjS3fOKzbg1X7ytL4KFdwcftfRexHgfWi9JBb9Uh/495q7bg==</xd:EncapsulatedX509Certificate>
            <xd:EncapsulatedX509Certificate>MIIExTCCA62gAwIBAgIBADANBgkqhkiG9w0BAQUFADB9MQswCQYDVQQGEwJFVTEnMCUGA1UEChMeQUMgQ2FtZXJmaXJtYSBTQSBDSUYgQTgyNzQzMjg3MSMwIQYDVQQLExpodHRwOi8vd3d3LmNoYW1iZXJzaWduLm9yZzEgMB4GA1UEAxMXR2xvYmFsIENoYW1iZXJzaWduIFJvb3QwHhcNMDMwOTMwMTYxNDE4WhcNMzcwOTMwMTYxNDE4WjB9MQswCQYDVQQGEwJFVTEnMCUGA1UEChMeQUMgQ2FtZXJmaXJtYSBTQSBDSUYgQTgyNzQzMjg3MSMwIQYDVQQLExpodHRwOi8vd3d3LmNoYW1iZXJzaWduLm9yZzEgMB4GA1UEAxMXR2xvYmFsIENoYW1iZXJzaWduIFJvb3QwggEgMA0GCSqGSIb3DQEBAQUAA4IBDQAwggEIAoIBAQCicKLQn0KuWxfH2H3PFIP8T8mhtxOviteePgQKkotgVvq0Mi+ITaFgCPS3CU6gSS9J1tPfnZdan5QEcOw/Wdm3zGaLmFIoCQLfxS+EjXqXd7/sQJ0lcqu1PzKY+7e3/HKE5TWH+VX6ox8Oby4o3Wmg2UIQxvi1RMLQQ3/bvOSiPGpVeAp3qdjqGTK3L/5cPxvusZjsyq16aUXjlg9V9ubtdepl6DJWk0aJqCWKZQbua795B9Dxt6/tLE2Su8CoX6dnfQTyFQhwrJLWfQTSM/tMtgsL+xrJxI0DqX5c8lCrEqWhz0hQpe/SyBoT+rB/sYIcd2oPX9wLlY/vQ37mRQklAgEDo4IBUDCCAUwwEgYDVR0TAQH/BAgwBgEB/wIBDDA/BgNVHR8EODA2MDSgMqAwhi5odHRwOi8vY3JsLmNoYW1iZXJzaWduLm9yZy9jaGFtYmVyc2lnbnJvb3QuY3JsMB0GA1UdDgQWBBRDnDafsJ4wTcbOX60Qq+UDpfqpFDAOBgNVHQ8BAf8EBAMCAQYwEQYJYIZIAYb4QgEBBAQDAgAHMCoGA1UdEQQjMCGBH2NoYW1iZXJzaWducm9vdEBjaGFtYmVyc2lnbi5vcmcwKgYDVR0SBCMwIYEfY2hhbWJlcnNpZ25yb290QGNoYW1iZXJzaWduLm9yZzBbBgNVHSAEVDBSMFAGCysGAQQBgYcuCgEBMEEwPwYIKwYBBQUHAgEWM2h0dHA6Ly9jcHMuY2hhbWJlcnNpZ24ub3JnL2Nwcy9jaGFtYmVyc2lnbnJvb3QuaHRtbDANBgkqhkiG9w0BAQUFAAOCAQEAPDtwkfkEVCeR4e3t/mh/YV3lQWVPMvEYBZRqHN4fcNs+ezICNLUMbKGKfKX0j//U2K0X1S0E0T9YgOKBWYi+wONGkyT+kL0mojAt6JcmVzWJdJYY9hXiryQZVgICsroPFOrGimbBhkVVi76SvpykBMdJPJ7oKXqJ1/6v/2j1pReQvayZzKWGVwlnRtvWFsJG8eSpUPWP0ZIV018+xgBJOm5YstHRJw0lyDL4IBHNfTIzSJRUTN3cecQwn+uOuFW114hcxWokPbLTBQNRxgfvzBRydD1ucs4YKIxKoHflCStFREest2d/AYoFWpO+ocH/+OcOZ6RHSXZddZAa9SaP8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INFORME 4</vt:lpstr>
      <vt:lpstr>'INFORME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Santa Cruz</dc:creator>
  <cp:lastModifiedBy>Yvan Vivanco</cp:lastModifiedBy>
  <dcterms:created xsi:type="dcterms:W3CDTF">2017-07-27T20:49:18Z</dcterms:created>
  <dcterms:modified xsi:type="dcterms:W3CDTF">2017-07-28T23:57:44Z</dcterms:modified>
</cp:coreProperties>
</file>