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W:\ST\2025\Gestión\15. Estadísticas de la Web\2024\TSC\IV-2024\"/>
    </mc:Choice>
  </mc:AlternateContent>
  <bookViews>
    <workbookView xWindow="0" yWindow="0" windowWidth="20496" windowHeight="7620" tabRatio="530"/>
  </bookViews>
  <sheets>
    <sheet name="índice" sheetId="51" r:id="rId1"/>
    <sheet name="Apelaciones elevadas" sheetId="49" r:id="rId2"/>
    <sheet name="Resoluciones emitidas" sheetId="52" r:id="rId3"/>
    <sheet name="Apelaciones por materia" sheetId="53" r:id="rId4"/>
  </sheets>
  <externalReferences>
    <externalReference r:id="rId5"/>
    <externalReference r:id="rId6"/>
  </externalReferences>
  <definedNames>
    <definedName name="FERIADOS">#REF!</definedName>
  </definedNames>
  <calcPr calcId="162913"/>
</workbook>
</file>

<file path=xl/calcChain.xml><?xml version="1.0" encoding="utf-8"?>
<calcChain xmlns="http://schemas.openxmlformats.org/spreadsheetml/2006/main">
  <c r="D11" i="53" l="1"/>
  <c r="F27" i="52"/>
  <c r="F27" i="49"/>
  <c r="F26" i="49" l="1"/>
  <c r="E28" i="49" l="1"/>
  <c r="D28" i="49"/>
  <c r="C28" i="49"/>
  <c r="E28" i="52" l="1"/>
  <c r="D28" i="52"/>
  <c r="C28" i="52"/>
  <c r="F28" i="52"/>
  <c r="F26" i="52"/>
  <c r="F28" i="49" l="1"/>
  <c r="D26" i="49"/>
  <c r="F7" i="52" l="1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6" i="52"/>
  <c r="F6" i="49"/>
  <c r="F25" i="49" l="1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E26" i="52" l="1"/>
  <c r="D26" i="52"/>
  <c r="C26" i="52"/>
  <c r="C7" i="53" l="1"/>
  <c r="C6" i="53"/>
  <c r="C10" i="53"/>
  <c r="C9" i="53"/>
  <c r="C8" i="53"/>
  <c r="C11" i="53" l="1"/>
</calcChain>
</file>

<file path=xl/sharedStrings.xml><?xml version="1.0" encoding="utf-8"?>
<sst xmlns="http://schemas.openxmlformats.org/spreadsheetml/2006/main" count="43" uniqueCount="35">
  <si>
    <t>Interconexión</t>
  </si>
  <si>
    <t>Competencia Desleal</t>
  </si>
  <si>
    <t>Libre Competencia</t>
  </si>
  <si>
    <t>MATERIA</t>
  </si>
  <si>
    <t>Queja</t>
  </si>
  <si>
    <t>Compartición de Infraestructura</t>
  </si>
  <si>
    <t>Total</t>
  </si>
  <si>
    <t>Mixto</t>
  </si>
  <si>
    <t>Año de elevación</t>
  </si>
  <si>
    <t>Finales</t>
  </si>
  <si>
    <r>
      <t>Otros</t>
    </r>
    <r>
      <rPr>
        <sz val="14"/>
        <color indexed="8"/>
        <rFont val="Calibri"/>
        <family val="2"/>
      </rPr>
      <t>³</t>
    </r>
  </si>
  <si>
    <r>
      <t>Otros</t>
    </r>
    <r>
      <rPr>
        <sz val="11"/>
        <color indexed="8"/>
        <rFont val="Calibri"/>
        <family val="2"/>
      </rPr>
      <t>³</t>
    </r>
  </si>
  <si>
    <t>%</t>
  </si>
  <si>
    <t>CONTENIDO</t>
  </si>
  <si>
    <t>Notas</t>
  </si>
  <si>
    <t>3. Otros: Excepción, Confidencial, Cautelar y Otros.</t>
  </si>
  <si>
    <r>
      <t>Apelaciones Elevadas</t>
    </r>
    <r>
      <rPr>
        <vertAlign val="superscript"/>
        <sz val="11"/>
        <color theme="1"/>
        <rFont val="Calibri"/>
        <family val="2"/>
        <scheme val="minor"/>
      </rPr>
      <t xml:space="preserve">1 </t>
    </r>
  </si>
  <si>
    <t>Año de emisión</t>
  </si>
  <si>
    <r>
      <t>N° de Resoluciones Emitidas</t>
    </r>
    <r>
      <rPr>
        <vertAlign val="superscript"/>
        <sz val="11"/>
        <color theme="1"/>
        <rFont val="Calibri"/>
        <family val="2"/>
        <scheme val="minor"/>
      </rPr>
      <t>1</t>
    </r>
  </si>
  <si>
    <t>2. El número de apelaciones elevadas en el 2003, considera expedientes de años anteriores, toda vez que los miembros del Tribunal de Solución de Controversias fueron designados en referido año.</t>
  </si>
  <si>
    <t>TOTAL</t>
  </si>
  <si>
    <t>Notas:</t>
  </si>
  <si>
    <t>Principales Estadísticas de la función de Solución de Controversias - 2da Instancia Tribunal de Solución de Controversias (TSC)</t>
  </si>
  <si>
    <t>Apelaciones Elevadas a Segunda Instancia</t>
  </si>
  <si>
    <t>Resoluciones emitidas en Segunda Instancia</t>
  </si>
  <si>
    <t>Apelaciones finales resueltas por materia en
Segunda Instancia</t>
  </si>
  <si>
    <t>1. Mixto: Competencia Desleal e Interconexión; Interconexión y Libre Competencia; Interconexión de redes y servicios, Competencia Desleal y Libre Competencia y otros.</t>
  </si>
  <si>
    <t>1. Las apelaciones pueden hacer referencia a un mismo expediente, pues este puede ser apelado por distintas consideraciones que se señalan en el gráfico.</t>
  </si>
  <si>
    <t>1. Las resoluciones por apelaciones pueden hacer referencia a un mismo expediente, pues este puede ser apelado por distintas consideraciones que se señalan en el gráfico.</t>
  </si>
  <si>
    <t>SECRETARÍA TÉCNICA DE SOLUCIÓN DE CONTROVERSIAS Y APELACIONES</t>
  </si>
  <si>
    <t>2. No se incluyen 5 procedimientos sancionadores por incumplimiento de resoluciones del TSC y medidas correctivas.</t>
  </si>
  <si>
    <t>Información actualizada a Diciembre 2024</t>
  </si>
  <si>
    <t>Apelaciones Elevadas a Segunda Instancia 2003 – Diciembre 2024</t>
  </si>
  <si>
    <t>Apelaciones finales resueltas por materia en Segunda Instancia 2003 –  Diciembre 2024</t>
  </si>
  <si>
    <t>Resoluciones emitidas en Segunda Instancia 2003 –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</si>
</sst>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([$€-2]\ * #,##0.00_);_([$€-2]\ * \(#,##0.00\);_([$€-2]\ * &quot;-&quot;??_)"/>
    <numFmt numFmtId="166" formatCode="_(* #,##0.00_);_(* \(#,##0.00\);_(* &quot;-&quot;??_);_(@_)"/>
    <numFmt numFmtId="167" formatCode="0.0%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sz val="10"/>
      <color indexed="8"/>
      <name val="TheSansCorrespondence"/>
      <family val="2"/>
    </font>
    <font>
      <sz val="10"/>
      <name val="Arial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color rgb="FF002060"/>
      <name val="Arial"/>
      <family val="2"/>
    </font>
    <font>
      <b/>
      <sz val="16"/>
      <color theme="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u/>
      <sz val="16"/>
      <color theme="8"/>
      <name val="Calibri"/>
      <family val="2"/>
      <scheme val="minor"/>
    </font>
    <font>
      <b/>
      <i/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2" fillId="0" borderId="0" applyNumberFormat="0" applyFill="0" applyBorder="0" applyAlignment="0" applyProtection="0"/>
    <xf numFmtId="0" fontId="5" fillId="0" borderId="0">
      <alignment vertical="top"/>
    </xf>
    <xf numFmtId="0" fontId="6" fillId="0" borderId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 applyProtection="0"/>
    <xf numFmtId="0" fontId="4" fillId="0" borderId="0" applyProtection="0"/>
    <xf numFmtId="0" fontId="8" fillId="0" borderId="0" applyProtection="0"/>
    <xf numFmtId="0" fontId="9" fillId="0" borderId="0" applyProtection="0"/>
    <xf numFmtId="0" fontId="10" fillId="0" borderId="0" applyProtection="0"/>
    <xf numFmtId="0" fontId="11" fillId="0" borderId="0" applyProtection="0"/>
    <xf numFmtId="0" fontId="12" fillId="0" borderId="0" applyProtection="0"/>
    <xf numFmtId="2" fontId="6" fillId="0" borderId="0" applyProtection="0"/>
    <xf numFmtId="0" fontId="13" fillId="0" borderId="0" applyProtection="0"/>
    <xf numFmtId="0" fontId="3" fillId="0" borderId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14" fillId="0" borderId="0"/>
  </cellStyleXfs>
  <cellXfs count="45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/>
    <xf numFmtId="167" fontId="17" fillId="2" borderId="2" xfId="34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/>
    <xf numFmtId="0" fontId="0" fillId="2" borderId="9" xfId="0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top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2" fillId="0" borderId="0" xfId="0" applyFont="1"/>
    <xf numFmtId="0" fontId="26" fillId="0" borderId="0" xfId="0" applyFont="1"/>
    <xf numFmtId="0" fontId="28" fillId="0" borderId="0" xfId="0" applyFont="1"/>
    <xf numFmtId="0" fontId="29" fillId="5" borderId="0" xfId="18" applyFont="1" applyFill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7" fontId="17" fillId="2" borderId="3" xfId="34" applyNumberFormat="1" applyFont="1" applyFill="1" applyBorder="1" applyAlignment="1">
      <alignment horizontal="center" vertical="center"/>
    </xf>
    <xf numFmtId="167" fontId="17" fillId="2" borderId="11" xfId="34" applyNumberFormat="1" applyFont="1" applyFill="1" applyBorder="1" applyAlignment="1">
      <alignment horizontal="center" vertical="center"/>
    </xf>
    <xf numFmtId="167" fontId="17" fillId="0" borderId="3" xfId="34" applyNumberFormat="1" applyFont="1" applyFill="1" applyBorder="1" applyAlignment="1">
      <alignment horizontal="center" vertical="center"/>
    </xf>
    <xf numFmtId="0" fontId="31" fillId="3" borderId="6" xfId="0" applyFont="1" applyFill="1" applyBorder="1"/>
    <xf numFmtId="0" fontId="31" fillId="3" borderId="2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/>
    <xf numFmtId="167" fontId="31" fillId="3" borderId="1" xfId="34" applyNumberFormat="1" applyFont="1" applyFill="1" applyBorder="1" applyAlignment="1">
      <alignment horizontal="center" vertical="center"/>
    </xf>
    <xf numFmtId="0" fontId="31" fillId="3" borderId="1" xfId="3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</cellXfs>
  <cellStyles count="38">
    <cellStyle name="%" xfId="1"/>
    <cellStyle name="(4) STM-1 (LECT)_x000d__x000a_PL-4579-M-039-99_x000d__x000a_FALTA APE" xfId="2"/>
    <cellStyle name="_Indicadores financieros 2004-2007  info 32empresas" xfId="3"/>
    <cellStyle name="Date" xfId="4"/>
    <cellStyle name="Diseño" xfId="5"/>
    <cellStyle name="Estilo 1" xfId="6"/>
    <cellStyle name="Euro" xfId="7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Fixed" xfId="15"/>
    <cellStyle name="HEADING1" xfId="16"/>
    <cellStyle name="HEADING2" xfId="17"/>
    <cellStyle name="Hipervínculo" xfId="18" builtinId="8"/>
    <cellStyle name="Hipervínculo 2" xfId="19"/>
    <cellStyle name="Hipervínculo 3" xfId="20"/>
    <cellStyle name="Millares 2" xfId="21"/>
    <cellStyle name="Millares 2 2" xfId="22"/>
    <cellStyle name="Millares 5" xfId="23"/>
    <cellStyle name="Normal" xfId="0" builtinId="0"/>
    <cellStyle name="Normal 10 2" xfId="24"/>
    <cellStyle name="Normal 2" xfId="25"/>
    <cellStyle name="Normal 2 2" xfId="26"/>
    <cellStyle name="Normal 2 3" xfId="27"/>
    <cellStyle name="Normal 2_PLANILLA CUENTAS BANCO ALFAB AFP  2 PLANILLA 2" xfId="28"/>
    <cellStyle name="Normal 3" xfId="29"/>
    <cellStyle name="Normal 3 2" xfId="30"/>
    <cellStyle name="Normal 3 3" xfId="31"/>
    <cellStyle name="Normal 4" xfId="32"/>
    <cellStyle name="Normal 5" xfId="33"/>
    <cellStyle name="Porcentaje" xfId="34" builtinId="5"/>
    <cellStyle name="Porcentual 2" xfId="35"/>
    <cellStyle name="Porcentual 2 2" xfId="36"/>
    <cellStyle name="Telefónica" xfId="37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27408367441933E-2"/>
          <c:y val="3.7703513281919454E-2"/>
          <c:w val="0.89335740098555971"/>
          <c:h val="0.79504795177883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'Apelaciones elevadas'!$C$5</c:f>
              <c:strCache>
                <c:ptCount val="1"/>
                <c:pt idx="0">
                  <c:v>Finales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'Apelaciones elevadas'!$B$6:$B$27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'Apelaciones elevadas'!$C$6:$C$27</c:f>
              <c:numCache>
                <c:formatCode>General</c:formatCode>
                <c:ptCount val="22"/>
                <c:pt idx="0">
                  <c:v>21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13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5-433A-90EC-AA52D097744D}"/>
            </c:ext>
          </c:extLst>
        </c:ser>
        <c:ser>
          <c:idx val="1"/>
          <c:order val="1"/>
          <c:tx>
            <c:strRef>
              <c:f>'Apelaciones elevadas'!$D$5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55-433A-90EC-AA52D097744D}"/>
                </c:ext>
              </c:extLst>
            </c:dLbl>
            <c:dLbl>
              <c:idx val="6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55-433A-90EC-AA52D097744D}"/>
                </c:ext>
              </c:extLst>
            </c:dLbl>
            <c:dLbl>
              <c:idx val="8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55-433A-90EC-AA52D097744D}"/>
                </c:ext>
              </c:extLst>
            </c:dLbl>
            <c:dLbl>
              <c:idx val="18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55-433A-90EC-AA52D09774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'Apelaciones elevadas'!$B$6:$B$27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'Apelaciones elevadas'!$D$6:$D$27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55-433A-90EC-AA52D097744D}"/>
            </c:ext>
          </c:extLst>
        </c:ser>
        <c:ser>
          <c:idx val="2"/>
          <c:order val="2"/>
          <c:tx>
            <c:strRef>
              <c:f>'Apelaciones elevadas'!$E$5</c:f>
              <c:strCache>
                <c:ptCount val="1"/>
                <c:pt idx="0">
                  <c:v>Otros³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55-433A-90EC-AA52D09774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5-433A-90EC-AA52D09774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55-433A-90EC-AA52D09774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'Apelaciones elevadas'!$B$6:$B$27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'Apelaciones elevadas'!$E$6:$E$27</c:f>
              <c:numCache>
                <c:formatCode>General</c:formatCode>
                <c:ptCount val="2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10</c:v>
                </c:pt>
                <c:pt idx="16">
                  <c:v>22</c:v>
                </c:pt>
                <c:pt idx="17">
                  <c:v>8</c:v>
                </c:pt>
                <c:pt idx="18">
                  <c:v>1</c:v>
                </c:pt>
                <c:pt idx="19">
                  <c:v>0</c:v>
                </c:pt>
                <c:pt idx="20">
                  <c:v>8</c:v>
                </c:pt>
                <c:pt idx="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55-433A-90EC-AA52D0977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7203071"/>
        <c:axId val="1"/>
      </c:barChart>
      <c:lineChart>
        <c:grouping val="standard"/>
        <c:varyColors val="0"/>
        <c:ser>
          <c:idx val="3"/>
          <c:order val="3"/>
          <c:tx>
            <c:strRef>
              <c:f>'Apelaciones elevadas'!$F$4:$F$5</c:f>
              <c:strCache>
                <c:ptCount val="2"/>
                <c:pt idx="0">
                  <c:v>Total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dLbls>
            <c:spPr>
              <a:gradFill rotWithShape="1">
                <a:gsLst>
                  <a:gs pos="0">
                    <a:schemeClr val="dk1">
                      <a:tint val="50000"/>
                      <a:satMod val="300000"/>
                    </a:schemeClr>
                  </a:gs>
                  <a:gs pos="35000">
                    <a:schemeClr val="dk1">
                      <a:tint val="37000"/>
                      <a:satMod val="300000"/>
                    </a:schemeClr>
                  </a:gs>
                  <a:gs pos="100000">
                    <a:schemeClr val="dk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'Apelaciones elevadas'!$B$6:$B$26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'Apelaciones elevadas'!$F$6:$F$27</c:f>
              <c:numCache>
                <c:formatCode>General</c:formatCode>
                <c:ptCount val="22"/>
                <c:pt idx="0">
                  <c:v>24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13</c:v>
                </c:pt>
                <c:pt idx="16">
                  <c:v>26</c:v>
                </c:pt>
                <c:pt idx="17">
                  <c:v>21</c:v>
                </c:pt>
                <c:pt idx="18">
                  <c:v>12</c:v>
                </c:pt>
                <c:pt idx="19">
                  <c:v>5</c:v>
                </c:pt>
                <c:pt idx="20">
                  <c:v>14</c:v>
                </c:pt>
                <c:pt idx="2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55-433A-90EC-AA52D0977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203071"/>
        <c:axId val="1"/>
      </c:lineChart>
      <c:catAx>
        <c:axId val="178720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7872030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2523316720525541"/>
          <c:y val="0.93576567634927965"/>
          <c:w val="0.38835330283859026"/>
          <c:h val="4.0419285824566047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07891884312915E-2"/>
          <c:y val="6.5780941904403603E-2"/>
          <c:w val="0.90123455897007598"/>
          <c:h val="0.77827235982787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'Resoluciones emitidas'!$C$5</c:f>
              <c:strCache>
                <c:ptCount val="1"/>
                <c:pt idx="0">
                  <c:v>Finales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'Resoluciones emitidas'!$B$6:$B$27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0">
                  <c:v>2022</c:v>
                </c:pt>
                <c:pt idx="20" formatCode="0">
                  <c:v>2023</c:v>
                </c:pt>
                <c:pt idx="21" formatCode="0">
                  <c:v>2024</c:v>
                </c:pt>
              </c:numCache>
            </c:numRef>
          </c:cat>
          <c:val>
            <c:numRef>
              <c:f>'Resoluciones emitidas'!$C$6:$C$27</c:f>
              <c:numCache>
                <c:formatCode>General</c:formatCode>
                <c:ptCount val="22"/>
                <c:pt idx="0">
                  <c:v>18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14</c:v>
                </c:pt>
                <c:pt idx="19">
                  <c:v>7</c:v>
                </c:pt>
                <c:pt idx="20">
                  <c:v>3</c:v>
                </c:pt>
                <c:pt idx="2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29E-AA7D-9B4DE0C75005}"/>
            </c:ext>
          </c:extLst>
        </c:ser>
        <c:ser>
          <c:idx val="1"/>
          <c:order val="1"/>
          <c:tx>
            <c:strRef>
              <c:f>'Resoluciones emitidas'!$D$5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7D-429E-AA7D-9B4DE0C75005}"/>
                </c:ext>
              </c:extLst>
            </c:dLbl>
            <c:dLbl>
              <c:idx val="4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7D-429E-AA7D-9B4DE0C75005}"/>
                </c:ext>
              </c:extLst>
            </c:dLbl>
            <c:dLbl>
              <c:idx val="6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7D-429E-AA7D-9B4DE0C75005}"/>
                </c:ext>
              </c:extLst>
            </c:dLbl>
            <c:dLbl>
              <c:idx val="8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7D-429E-AA7D-9B4DE0C75005}"/>
                </c:ext>
              </c:extLst>
            </c:dLbl>
            <c:dLbl>
              <c:idx val="18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7D-429E-AA7D-9B4DE0C750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'Resoluciones emitidas'!$B$6:$B$27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0">
                  <c:v>2022</c:v>
                </c:pt>
                <c:pt idx="20" formatCode="0">
                  <c:v>2023</c:v>
                </c:pt>
                <c:pt idx="21" formatCode="0">
                  <c:v>2024</c:v>
                </c:pt>
              </c:numCache>
            </c:numRef>
          </c:cat>
          <c:val>
            <c:numRef>
              <c:f>'Resoluciones emitidas'!$D$6:$D$27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7D-429E-AA7D-9B4DE0C75005}"/>
            </c:ext>
          </c:extLst>
        </c:ser>
        <c:ser>
          <c:idx val="2"/>
          <c:order val="2"/>
          <c:tx>
            <c:strRef>
              <c:f>'Resoluciones emitidas'!$E$5</c:f>
              <c:strCache>
                <c:ptCount val="1"/>
                <c:pt idx="0">
                  <c:v>Otros³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7D-429E-AA7D-9B4DE0C750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7D-429E-AA7D-9B4DE0C750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'Resoluciones emitidas'!$B$6:$B$27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0">
                  <c:v>2022</c:v>
                </c:pt>
                <c:pt idx="20" formatCode="0">
                  <c:v>2023</c:v>
                </c:pt>
                <c:pt idx="21" formatCode="0">
                  <c:v>2024</c:v>
                </c:pt>
              </c:numCache>
            </c:numRef>
          </c:cat>
          <c:val>
            <c:numRef>
              <c:f>'Resoluciones emitidas'!$E$6:$E$27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11</c:v>
                </c:pt>
                <c:pt idx="16">
                  <c:v>24</c:v>
                </c:pt>
                <c:pt idx="17">
                  <c:v>11</c:v>
                </c:pt>
                <c:pt idx="18">
                  <c:v>1</c:v>
                </c:pt>
                <c:pt idx="19">
                  <c:v>5</c:v>
                </c:pt>
                <c:pt idx="20">
                  <c:v>16</c:v>
                </c:pt>
                <c:pt idx="2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7D-429E-AA7D-9B4DE0C7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7191839"/>
        <c:axId val="1"/>
      </c:barChart>
      <c:lineChart>
        <c:grouping val="standard"/>
        <c:varyColors val="0"/>
        <c:ser>
          <c:idx val="3"/>
          <c:order val="3"/>
          <c:tx>
            <c:strRef>
              <c:f>'Resoluciones emitidas'!$F$4:$F$5</c:f>
              <c:strCache>
                <c:ptCount val="2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gradFill rotWithShape="1">
                <a:gsLst>
                  <a:gs pos="0">
                    <a:schemeClr val="dk1">
                      <a:tint val="50000"/>
                      <a:satMod val="300000"/>
                    </a:schemeClr>
                  </a:gs>
                  <a:gs pos="35000">
                    <a:schemeClr val="dk1">
                      <a:tint val="37000"/>
                      <a:satMod val="300000"/>
                    </a:schemeClr>
                  </a:gs>
                  <a:gs pos="100000">
                    <a:schemeClr val="dk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'Resoluciones emitidas'!$B$6:$B$26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0">
                  <c:v>2022</c:v>
                </c:pt>
                <c:pt idx="20" formatCode="0">
                  <c:v>2023</c:v>
                </c:pt>
              </c:numCache>
            </c:numRef>
          </c:cat>
          <c:val>
            <c:numRef>
              <c:f>'Resoluciones emitidas'!$F$6:$F$27</c:f>
              <c:numCache>
                <c:formatCode>General</c:formatCode>
                <c:ptCount val="22"/>
                <c:pt idx="0">
                  <c:v>21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10</c:v>
                </c:pt>
                <c:pt idx="15">
                  <c:v>15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12</c:v>
                </c:pt>
                <c:pt idx="20">
                  <c:v>19</c:v>
                </c:pt>
                <c:pt idx="2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7D-429E-AA7D-9B4DE0C7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191839"/>
        <c:axId val="1"/>
      </c:lineChart>
      <c:catAx>
        <c:axId val="178719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7871918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8527164583016538"/>
          <c:y val="0.92969423838097409"/>
          <c:w val="0.24456377776455518"/>
          <c:h val="4.2815066123165435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'Apelaciones por materia'!$C$5</c:f>
              <c:strCache>
                <c:ptCount val="1"/>
                <c:pt idx="0">
                  <c:v>%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AE62-4E54-9D01-CCC7505E8D0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62-4E54-9D01-CCC7505E8D0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AE62-4E54-9D01-CCC7505E8D02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7-AE62-4E54-9D01-CCC7505E8D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E62-4E54-9D01-CCC7505E8D02}"/>
              </c:ext>
            </c:extLst>
          </c:dPt>
          <c:dLbls>
            <c:dLbl>
              <c:idx val="0"/>
              <c:layout>
                <c:manualLayout>
                  <c:x val="-0.21677996422182469"/>
                  <c:y val="2.9870067894405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62-4E54-9D01-CCC7505E8D02}"/>
                </c:ext>
              </c:extLst>
            </c:dLbl>
            <c:dLbl>
              <c:idx val="1"/>
              <c:layout>
                <c:manualLayout>
                  <c:x val="-0.15194690964632765"/>
                  <c:y val="-0.2786138507430598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62-4E54-9D01-CCC7505E8D02}"/>
                </c:ext>
              </c:extLst>
            </c:dLbl>
            <c:dLbl>
              <c:idx val="2"/>
              <c:layout>
                <c:manualLayout>
                  <c:x val="0.19522318715306383"/>
                  <c:y val="-0.185822650995087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62-4E54-9D01-CCC7505E8D02}"/>
                </c:ext>
              </c:extLst>
            </c:dLbl>
            <c:dLbl>
              <c:idx val="3"/>
              <c:layout>
                <c:manualLayout>
                  <c:x val="0.17280011525145975"/>
                  <c:y val="9.8111490511551977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62-4E54-9D01-CCC7505E8D02}"/>
                </c:ext>
              </c:extLst>
            </c:dLbl>
            <c:dLbl>
              <c:idx val="4"/>
              <c:layout>
                <c:manualLayout>
                  <c:x val="7.0000790035024893E-2"/>
                  <c:y val="-1.45088519225200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62-4E54-9D01-CCC7505E8D02}"/>
                </c:ext>
              </c:extLst>
            </c:dLbl>
            <c:dLbl>
              <c:idx val="5"/>
              <c:layout>
                <c:manualLayout>
                  <c:x val="0"/>
                  <c:y val="-1.4974946313528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62-4E54-9D01-CCC7505E8D02}"/>
                </c:ext>
              </c:extLst>
            </c:dLbl>
            <c:dLbl>
              <c:idx val="6"/>
              <c:layout>
                <c:manualLayout>
                  <c:x val="0.20110865390484509"/>
                  <c:y val="2.84173879091559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62-4E54-9D01-CCC7505E8D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'Apelaciones por materia'!$B$6:$B$10</c:f>
              <c:strCache>
                <c:ptCount val="5"/>
                <c:pt idx="0">
                  <c:v>Interconexión</c:v>
                </c:pt>
                <c:pt idx="1">
                  <c:v>Compartición de Infraestructura</c:v>
                </c:pt>
                <c:pt idx="2">
                  <c:v>Competencia Desleal</c:v>
                </c:pt>
                <c:pt idx="3">
                  <c:v>Libre Competencia</c:v>
                </c:pt>
                <c:pt idx="4">
                  <c:v>Mixto</c:v>
                </c:pt>
              </c:strCache>
            </c:strRef>
          </c:cat>
          <c:val>
            <c:numRef>
              <c:f>'Apelaciones por materia'!$C$6:$C$10</c:f>
              <c:numCache>
                <c:formatCode>0.0%</c:formatCode>
                <c:ptCount val="5"/>
                <c:pt idx="0">
                  <c:v>0.30188679245283018</c:v>
                </c:pt>
                <c:pt idx="1">
                  <c:v>0.21698113207547171</c:v>
                </c:pt>
                <c:pt idx="2">
                  <c:v>0.31132075471698112</c:v>
                </c:pt>
                <c:pt idx="3">
                  <c:v>0.11320754716981132</c:v>
                </c:pt>
                <c:pt idx="4">
                  <c:v>5.6603773584905662E-2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62-4E54-9D01-CCC7505E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1</xdr:row>
      <xdr:rowOff>106680</xdr:rowOff>
    </xdr:from>
    <xdr:to>
      <xdr:col>3</xdr:col>
      <xdr:colOff>3870815</xdr:colOff>
      <xdr:row>6</xdr:row>
      <xdr:rowOff>15240</xdr:rowOff>
    </xdr:to>
    <xdr:pic>
      <xdr:nvPicPr>
        <xdr:cNvPr id="2" name="Imagen 1" descr="Portal del Usuario">
          <a:extLst>
            <a:ext uri="{FF2B5EF4-FFF2-40B4-BE49-F238E27FC236}">
              <a16:creationId xmlns:a16="http://schemas.microsoft.com/office/drawing/2014/main" id="{D9908E91-629C-43CD-A5CE-C1066B2D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289560"/>
          <a:ext cx="376413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3</xdr:row>
      <xdr:rowOff>30482</xdr:rowOff>
    </xdr:from>
    <xdr:to>
      <xdr:col>20</xdr:col>
      <xdr:colOff>137710</xdr:colOff>
      <xdr:row>28</xdr:row>
      <xdr:rowOff>128531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3</xdr:row>
      <xdr:rowOff>76200</xdr:rowOff>
    </xdr:from>
    <xdr:to>
      <xdr:col>19</xdr:col>
      <xdr:colOff>541194</xdr:colOff>
      <xdr:row>30</xdr:row>
      <xdr:rowOff>60960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3</xdr:row>
      <xdr:rowOff>45720</xdr:rowOff>
    </xdr:from>
    <xdr:to>
      <xdr:col>12</xdr:col>
      <xdr:colOff>285750</xdr:colOff>
      <xdr:row>21</xdr:row>
      <xdr:rowOff>102870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/2024/Gesti&#243;n/15.%20Estad&#237;sticas%20de%20la%20Web/2023/TSC/IV%20Trim/Estadisticas%20WEB%20TSC%20III-Trim%202023%2002.10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/2024/Gesti&#243;n/15.%20Estad&#237;sticas%20de%20la%20Web/2024/TSC/I-2024/Estadisticas%20WEB%20TSC%20IV-Trim%202023%2002.10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(No Info.)"/>
      <sheetName val="5"/>
      <sheetName val="TD"/>
      <sheetName val="SEGUIMIENTO EXPEDIENTES TSC"/>
    </sheetNames>
    <sheetDataSet>
      <sheetData sheetId="0" refreshError="1">
        <row r="26">
          <cell r="C26">
            <v>3</v>
          </cell>
          <cell r="D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(No Info.)"/>
      <sheetName val="5"/>
      <sheetName val="TD"/>
      <sheetName val="SEGUIMIENTO EXPEDIENTES TSC"/>
    </sheetNames>
    <sheetDataSet>
      <sheetData sheetId="0" refreshError="1"/>
      <sheetData sheetId="1" refreshError="1">
        <row r="26">
          <cell r="C26">
            <v>3</v>
          </cell>
          <cell r="D26">
            <v>0</v>
          </cell>
          <cell r="E26">
            <v>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17"/>
  <sheetViews>
    <sheetView showGridLines="0" tabSelected="1" workbookViewId="0">
      <selection activeCell="D20" sqref="D20"/>
    </sheetView>
  </sheetViews>
  <sheetFormatPr baseColWidth="10" defaultRowHeight="14.4"/>
  <cols>
    <col min="4" max="4" width="75.88671875" customWidth="1"/>
  </cols>
  <sheetData>
    <row r="9" spans="3:4" ht="15.6">
      <c r="C9" s="37" t="s">
        <v>29</v>
      </c>
      <c r="D9" s="37"/>
    </row>
    <row r="11" spans="3:4" ht="52.2" customHeight="1">
      <c r="C11" s="38" t="s">
        <v>22</v>
      </c>
      <c r="D11" s="38"/>
    </row>
    <row r="12" spans="3:4">
      <c r="C12" s="40" t="s">
        <v>31</v>
      </c>
      <c r="D12" s="40"/>
    </row>
    <row r="14" spans="3:4" ht="21">
      <c r="C14" s="39" t="s">
        <v>13</v>
      </c>
      <c r="D14" s="39"/>
    </row>
    <row r="15" spans="3:4" ht="21">
      <c r="C15" s="18">
        <v>1</v>
      </c>
      <c r="D15" s="24" t="s">
        <v>23</v>
      </c>
    </row>
    <row r="16" spans="3:4" ht="21">
      <c r="C16" s="18">
        <v>2</v>
      </c>
      <c r="D16" s="24" t="s">
        <v>24</v>
      </c>
    </row>
    <row r="17" spans="3:4" ht="42">
      <c r="C17" s="18">
        <v>3</v>
      </c>
      <c r="D17" s="24" t="s">
        <v>25</v>
      </c>
    </row>
  </sheetData>
  <mergeCells count="4">
    <mergeCell ref="C9:D9"/>
    <mergeCell ref="C11:D11"/>
    <mergeCell ref="C14:D14"/>
    <mergeCell ref="C12:D12"/>
  </mergeCells>
  <hyperlinks>
    <hyperlink ref="D15" location="'Apelaciones elevadas'!A1" display="Apelaciones Elevadas a Segunda Instancia"/>
    <hyperlink ref="D16" location="'Resoluciones emitidas'!A1" display="Resoluciones emitidas en Segunda Instancia"/>
    <hyperlink ref="D17" location="'Apelaciones por materia'!A1" display="'Apelaciones por materia'!A1"/>
  </hyperlink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showGridLines="0" zoomScale="83" zoomScaleNormal="83" workbookViewId="0">
      <selection activeCell="F30" sqref="F30"/>
    </sheetView>
  </sheetViews>
  <sheetFormatPr baseColWidth="10" defaultRowHeight="14.4"/>
  <sheetData>
    <row r="2" spans="2:16" s="23" customFormat="1" ht="38.4" customHeight="1">
      <c r="B2" s="44" t="s">
        <v>32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4" spans="2:16" ht="16.2">
      <c r="B4" s="41" t="s">
        <v>8</v>
      </c>
      <c r="C4" s="42" t="s">
        <v>16</v>
      </c>
      <c r="D4" s="42"/>
      <c r="E4" s="42"/>
      <c r="F4" s="41" t="s">
        <v>6</v>
      </c>
    </row>
    <row r="5" spans="2:16" ht="18">
      <c r="B5" s="41"/>
      <c r="C5" s="16" t="s">
        <v>9</v>
      </c>
      <c r="D5" s="16" t="s">
        <v>4</v>
      </c>
      <c r="E5" s="16" t="s">
        <v>10</v>
      </c>
      <c r="F5" s="43"/>
    </row>
    <row r="6" spans="2:16">
      <c r="B6" s="1">
        <v>2003</v>
      </c>
      <c r="C6" s="12">
        <v>21</v>
      </c>
      <c r="D6" s="12">
        <v>0</v>
      </c>
      <c r="E6" s="11">
        <v>3</v>
      </c>
      <c r="F6" s="1">
        <f>SUM(C6:E6)</f>
        <v>24</v>
      </c>
    </row>
    <row r="7" spans="2:16">
      <c r="B7" s="2">
        <v>2004</v>
      </c>
      <c r="C7" s="12">
        <v>6</v>
      </c>
      <c r="D7" s="12">
        <v>0</v>
      </c>
      <c r="E7" s="11">
        <v>2</v>
      </c>
      <c r="F7" s="1">
        <f t="shared" ref="F7:F25" si="0">SUM(C7:E7)</f>
        <v>8</v>
      </c>
    </row>
    <row r="8" spans="2:16">
      <c r="B8" s="2">
        <v>2005</v>
      </c>
      <c r="C8" s="12">
        <v>3</v>
      </c>
      <c r="D8" s="12">
        <v>0</v>
      </c>
      <c r="E8" s="11">
        <v>4</v>
      </c>
      <c r="F8" s="1">
        <f t="shared" si="0"/>
        <v>7</v>
      </c>
    </row>
    <row r="9" spans="2:16">
      <c r="B9" s="2">
        <v>2006</v>
      </c>
      <c r="C9" s="12">
        <v>7</v>
      </c>
      <c r="D9" s="12">
        <v>2</v>
      </c>
      <c r="E9" s="11">
        <v>2</v>
      </c>
      <c r="F9" s="1">
        <f t="shared" si="0"/>
        <v>11</v>
      </c>
    </row>
    <row r="10" spans="2:16">
      <c r="B10" s="2">
        <v>2007</v>
      </c>
      <c r="C10" s="12">
        <v>1</v>
      </c>
      <c r="D10" s="12">
        <v>1</v>
      </c>
      <c r="E10" s="11">
        <v>0</v>
      </c>
      <c r="F10" s="1">
        <f>SUM(C10:E10)</f>
        <v>2</v>
      </c>
    </row>
    <row r="11" spans="2:16">
      <c r="B11" s="2">
        <v>2008</v>
      </c>
      <c r="C11" s="12">
        <v>4</v>
      </c>
      <c r="D11" s="12">
        <v>0</v>
      </c>
      <c r="E11" s="11">
        <v>0</v>
      </c>
      <c r="F11" s="1">
        <f t="shared" si="0"/>
        <v>4</v>
      </c>
    </row>
    <row r="12" spans="2:16">
      <c r="B12" s="2">
        <v>2009</v>
      </c>
      <c r="C12" s="12">
        <v>2</v>
      </c>
      <c r="D12" s="12">
        <v>1</v>
      </c>
      <c r="E12" s="11">
        <v>1</v>
      </c>
      <c r="F12" s="1">
        <f t="shared" si="0"/>
        <v>4</v>
      </c>
    </row>
    <row r="13" spans="2:16">
      <c r="B13" s="2">
        <v>2010</v>
      </c>
      <c r="C13" s="12">
        <v>0</v>
      </c>
      <c r="D13" s="12">
        <v>0</v>
      </c>
      <c r="E13" s="11">
        <v>0</v>
      </c>
      <c r="F13" s="1">
        <f t="shared" si="0"/>
        <v>0</v>
      </c>
    </row>
    <row r="14" spans="2:16">
      <c r="B14" s="2">
        <v>2011</v>
      </c>
      <c r="C14" s="12">
        <v>3</v>
      </c>
      <c r="D14" s="12">
        <v>1</v>
      </c>
      <c r="E14" s="11">
        <v>2</v>
      </c>
      <c r="F14" s="1">
        <f t="shared" si="0"/>
        <v>6</v>
      </c>
    </row>
    <row r="15" spans="2:16">
      <c r="B15" s="2">
        <v>2012</v>
      </c>
      <c r="C15" s="12">
        <v>2</v>
      </c>
      <c r="D15" s="12">
        <v>0</v>
      </c>
      <c r="E15" s="11">
        <v>1</v>
      </c>
      <c r="F15" s="1">
        <f t="shared" si="0"/>
        <v>3</v>
      </c>
    </row>
    <row r="16" spans="2:16">
      <c r="B16" s="2">
        <v>2013</v>
      </c>
      <c r="C16" s="12">
        <v>3</v>
      </c>
      <c r="D16" s="12">
        <v>0</v>
      </c>
      <c r="E16" s="11">
        <v>0</v>
      </c>
      <c r="F16" s="1">
        <f t="shared" si="0"/>
        <v>3</v>
      </c>
    </row>
    <row r="17" spans="2:8">
      <c r="B17" s="2">
        <v>2014</v>
      </c>
      <c r="C17" s="12">
        <v>4</v>
      </c>
      <c r="D17" s="12">
        <v>0</v>
      </c>
      <c r="E17" s="11">
        <v>2</v>
      </c>
      <c r="F17" s="1">
        <f t="shared" si="0"/>
        <v>6</v>
      </c>
    </row>
    <row r="18" spans="2:8">
      <c r="B18" s="2">
        <v>2015</v>
      </c>
      <c r="C18" s="12">
        <v>2</v>
      </c>
      <c r="D18" s="12">
        <v>0</v>
      </c>
      <c r="E18" s="11">
        <v>2</v>
      </c>
      <c r="F18" s="1">
        <f t="shared" si="0"/>
        <v>4</v>
      </c>
    </row>
    <row r="19" spans="2:8">
      <c r="B19" s="2">
        <v>2016</v>
      </c>
      <c r="C19" s="12">
        <v>2</v>
      </c>
      <c r="D19" s="12">
        <v>0</v>
      </c>
      <c r="E19" s="11">
        <v>0</v>
      </c>
      <c r="F19" s="1">
        <f t="shared" si="0"/>
        <v>2</v>
      </c>
    </row>
    <row r="20" spans="2:8">
      <c r="B20" s="2">
        <v>2017</v>
      </c>
      <c r="C20" s="12">
        <v>5</v>
      </c>
      <c r="D20" s="12">
        <v>0</v>
      </c>
      <c r="E20" s="11">
        <v>1</v>
      </c>
      <c r="F20" s="1">
        <f t="shared" si="0"/>
        <v>6</v>
      </c>
    </row>
    <row r="21" spans="2:8">
      <c r="B21" s="2">
        <v>2018</v>
      </c>
      <c r="C21" s="12">
        <v>3</v>
      </c>
      <c r="D21" s="12">
        <v>0</v>
      </c>
      <c r="E21" s="11">
        <v>10</v>
      </c>
      <c r="F21" s="1">
        <f t="shared" si="0"/>
        <v>13</v>
      </c>
    </row>
    <row r="22" spans="2:8">
      <c r="B22" s="2">
        <v>2019</v>
      </c>
      <c r="C22" s="12">
        <v>4</v>
      </c>
      <c r="D22" s="12">
        <v>0</v>
      </c>
      <c r="E22" s="11">
        <v>22</v>
      </c>
      <c r="F22" s="1">
        <f t="shared" si="0"/>
        <v>26</v>
      </c>
    </row>
    <row r="23" spans="2:8">
      <c r="B23" s="2">
        <v>2020</v>
      </c>
      <c r="C23" s="12">
        <v>13</v>
      </c>
      <c r="D23" s="12">
        <v>0</v>
      </c>
      <c r="E23" s="11">
        <v>8</v>
      </c>
      <c r="F23" s="1">
        <f t="shared" si="0"/>
        <v>21</v>
      </c>
    </row>
    <row r="24" spans="2:8">
      <c r="B24" s="2">
        <v>2021</v>
      </c>
      <c r="C24" s="12">
        <v>10</v>
      </c>
      <c r="D24" s="12">
        <v>1</v>
      </c>
      <c r="E24" s="11">
        <v>1</v>
      </c>
      <c r="F24" s="1">
        <f t="shared" si="0"/>
        <v>12</v>
      </c>
    </row>
    <row r="25" spans="2:8">
      <c r="B25" s="14">
        <v>2022</v>
      </c>
      <c r="C25" s="12">
        <v>5</v>
      </c>
      <c r="D25" s="12">
        <v>0</v>
      </c>
      <c r="E25" s="11">
        <v>0</v>
      </c>
      <c r="F25" s="1">
        <f t="shared" si="0"/>
        <v>5</v>
      </c>
    </row>
    <row r="26" spans="2:8">
      <c r="B26" s="14">
        <v>2023</v>
      </c>
      <c r="C26" s="12">
        <v>6</v>
      </c>
      <c r="D26" s="12">
        <f>'[1]1'!$D$26</f>
        <v>0</v>
      </c>
      <c r="E26" s="11">
        <v>8</v>
      </c>
      <c r="F26" s="1">
        <f>SUM(C26:E26)</f>
        <v>14</v>
      </c>
    </row>
    <row r="27" spans="2:8">
      <c r="B27" s="26">
        <v>2024</v>
      </c>
      <c r="C27" s="12">
        <v>7</v>
      </c>
      <c r="D27" s="12">
        <v>0</v>
      </c>
      <c r="E27" s="11">
        <v>11</v>
      </c>
      <c r="F27" s="1">
        <f>SUM(C27:E27)</f>
        <v>18</v>
      </c>
    </row>
    <row r="28" spans="2:8">
      <c r="B28" s="4" t="s">
        <v>6</v>
      </c>
      <c r="C28" s="17">
        <f>SUM(C6:C27)</f>
        <v>113</v>
      </c>
      <c r="D28" s="25">
        <f>SUM(D6:D27)</f>
        <v>6</v>
      </c>
      <c r="E28" s="25">
        <f>SUM(E6:E27)</f>
        <v>80</v>
      </c>
      <c r="F28" s="25">
        <f>SUM(F6:F27)</f>
        <v>199</v>
      </c>
    </row>
    <row r="31" spans="2:8">
      <c r="H31" s="22" t="s">
        <v>14</v>
      </c>
    </row>
    <row r="32" spans="2:8">
      <c r="H32" s="21" t="s">
        <v>27</v>
      </c>
    </row>
    <row r="33" spans="8:8">
      <c r="H33" s="21" t="s">
        <v>19</v>
      </c>
    </row>
    <row r="34" spans="8:8">
      <c r="H34" s="21" t="s">
        <v>15</v>
      </c>
    </row>
  </sheetData>
  <mergeCells count="4">
    <mergeCell ref="B4:B5"/>
    <mergeCell ref="C4:E4"/>
    <mergeCell ref="F4:F5"/>
    <mergeCell ref="B2:P2"/>
  </mergeCells>
  <pageMargins left="0.7" right="0.7" top="0.75" bottom="0.75" header="0.3" footer="0.3"/>
  <pageSetup orientation="portrait" r:id="rId1"/>
  <ignoredErrors>
    <ignoredError sqref="F6:F2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showGridLines="0" zoomScale="88" zoomScaleNormal="88" workbookViewId="0">
      <selection activeCell="F30" sqref="F30"/>
    </sheetView>
  </sheetViews>
  <sheetFormatPr baseColWidth="10" defaultRowHeight="14.4"/>
  <sheetData>
    <row r="2" spans="2:15" ht="28.95" customHeight="1">
      <c r="B2" s="44" t="s">
        <v>34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4" spans="2:15" ht="16.2">
      <c r="B4" s="41" t="s">
        <v>17</v>
      </c>
      <c r="C4" s="42" t="s">
        <v>18</v>
      </c>
      <c r="D4" s="42"/>
      <c r="E4" s="42"/>
      <c r="F4" s="41" t="s">
        <v>6</v>
      </c>
    </row>
    <row r="5" spans="2:15">
      <c r="B5" s="41"/>
      <c r="C5" s="19" t="s">
        <v>9</v>
      </c>
      <c r="D5" s="19" t="s">
        <v>4</v>
      </c>
      <c r="E5" s="19" t="s">
        <v>11</v>
      </c>
      <c r="F5" s="43"/>
    </row>
    <row r="6" spans="2:15">
      <c r="B6" s="3">
        <v>2003</v>
      </c>
      <c r="C6" s="1">
        <v>18</v>
      </c>
      <c r="D6" s="1">
        <v>0</v>
      </c>
      <c r="E6" s="13">
        <v>3</v>
      </c>
      <c r="F6" s="1">
        <f>SUM(C6:E6)</f>
        <v>21</v>
      </c>
    </row>
    <row r="7" spans="2:15">
      <c r="B7" s="3">
        <v>2004</v>
      </c>
      <c r="C7" s="1">
        <v>5</v>
      </c>
      <c r="D7" s="1">
        <v>0</v>
      </c>
      <c r="E7" s="13">
        <v>1</v>
      </c>
      <c r="F7" s="1">
        <f t="shared" ref="F7:F25" si="0">SUM(C7:E7)</f>
        <v>6</v>
      </c>
    </row>
    <row r="8" spans="2:15">
      <c r="B8" s="3">
        <v>2005</v>
      </c>
      <c r="C8" s="1">
        <v>4</v>
      </c>
      <c r="D8" s="1">
        <v>0</v>
      </c>
      <c r="E8" s="13">
        <v>5</v>
      </c>
      <c r="F8" s="1">
        <f t="shared" si="0"/>
        <v>9</v>
      </c>
    </row>
    <row r="9" spans="2:15">
      <c r="B9" s="3">
        <v>2006</v>
      </c>
      <c r="C9" s="1">
        <v>8</v>
      </c>
      <c r="D9" s="1">
        <v>2</v>
      </c>
      <c r="E9" s="13">
        <v>2</v>
      </c>
      <c r="F9" s="1">
        <f t="shared" si="0"/>
        <v>12</v>
      </c>
    </row>
    <row r="10" spans="2:15">
      <c r="B10" s="3">
        <v>2007</v>
      </c>
      <c r="C10" s="1">
        <v>3</v>
      </c>
      <c r="D10" s="1">
        <v>1</v>
      </c>
      <c r="E10" s="13">
        <v>0</v>
      </c>
      <c r="F10" s="1">
        <f t="shared" si="0"/>
        <v>4</v>
      </c>
    </row>
    <row r="11" spans="2:15">
      <c r="B11" s="3">
        <v>2008</v>
      </c>
      <c r="C11" s="1">
        <v>4</v>
      </c>
      <c r="D11" s="1">
        <v>0</v>
      </c>
      <c r="E11" s="13">
        <v>0</v>
      </c>
      <c r="F11" s="1">
        <f t="shared" si="0"/>
        <v>4</v>
      </c>
    </row>
    <row r="12" spans="2:15">
      <c r="B12" s="3">
        <v>2009</v>
      </c>
      <c r="C12" s="1">
        <v>2</v>
      </c>
      <c r="D12" s="1">
        <v>1</v>
      </c>
      <c r="E12" s="13">
        <v>1</v>
      </c>
      <c r="F12" s="1">
        <f t="shared" si="0"/>
        <v>4</v>
      </c>
    </row>
    <row r="13" spans="2:15">
      <c r="B13" s="3">
        <v>2010</v>
      </c>
      <c r="C13" s="1">
        <v>0</v>
      </c>
      <c r="D13" s="1">
        <v>0</v>
      </c>
      <c r="E13" s="13">
        <v>0</v>
      </c>
      <c r="F13" s="1">
        <f t="shared" si="0"/>
        <v>0</v>
      </c>
    </row>
    <row r="14" spans="2:15">
      <c r="B14" s="3">
        <v>2011</v>
      </c>
      <c r="C14" s="1">
        <v>3</v>
      </c>
      <c r="D14" s="1">
        <v>1</v>
      </c>
      <c r="E14" s="13">
        <v>2</v>
      </c>
      <c r="F14" s="1">
        <f t="shared" si="0"/>
        <v>6</v>
      </c>
    </row>
    <row r="15" spans="2:15">
      <c r="B15" s="3">
        <v>2012</v>
      </c>
      <c r="C15" s="1">
        <v>1</v>
      </c>
      <c r="D15" s="1">
        <v>0</v>
      </c>
      <c r="E15" s="13">
        <v>1</v>
      </c>
      <c r="F15" s="1">
        <f t="shared" si="0"/>
        <v>2</v>
      </c>
    </row>
    <row r="16" spans="2:15">
      <c r="B16" s="3">
        <v>2013</v>
      </c>
      <c r="C16" s="1">
        <v>4</v>
      </c>
      <c r="D16" s="1">
        <v>0</v>
      </c>
      <c r="E16" s="13">
        <v>0</v>
      </c>
      <c r="F16" s="1">
        <f t="shared" si="0"/>
        <v>4</v>
      </c>
    </row>
    <row r="17" spans="2:8">
      <c r="B17" s="3">
        <v>2014</v>
      </c>
      <c r="C17" s="1">
        <v>0</v>
      </c>
      <c r="D17" s="1">
        <v>0</v>
      </c>
      <c r="E17" s="13">
        <v>0</v>
      </c>
      <c r="F17" s="1">
        <f t="shared" si="0"/>
        <v>0</v>
      </c>
    </row>
    <row r="18" spans="2:8">
      <c r="B18" s="3">
        <v>2015</v>
      </c>
      <c r="C18" s="1">
        <v>0</v>
      </c>
      <c r="D18" s="1">
        <v>0</v>
      </c>
      <c r="E18" s="13">
        <v>0</v>
      </c>
      <c r="F18" s="1">
        <f t="shared" si="0"/>
        <v>0</v>
      </c>
    </row>
    <row r="19" spans="2:8">
      <c r="B19" s="3">
        <v>2016</v>
      </c>
      <c r="C19" s="1">
        <v>7</v>
      </c>
      <c r="D19" s="1">
        <v>0</v>
      </c>
      <c r="E19" s="13">
        <v>0</v>
      </c>
      <c r="F19" s="1">
        <f t="shared" si="0"/>
        <v>7</v>
      </c>
    </row>
    <row r="20" spans="2:8">
      <c r="B20" s="3">
        <v>2017</v>
      </c>
      <c r="C20" s="1">
        <v>5</v>
      </c>
      <c r="D20" s="1">
        <v>0</v>
      </c>
      <c r="E20" s="13">
        <v>5</v>
      </c>
      <c r="F20" s="1">
        <f t="shared" si="0"/>
        <v>10</v>
      </c>
    </row>
    <row r="21" spans="2:8">
      <c r="B21" s="3">
        <v>2018</v>
      </c>
      <c r="C21" s="1">
        <v>4</v>
      </c>
      <c r="D21" s="1">
        <v>0</v>
      </c>
      <c r="E21" s="13">
        <v>11</v>
      </c>
      <c r="F21" s="1">
        <f t="shared" si="0"/>
        <v>15</v>
      </c>
    </row>
    <row r="22" spans="2:8">
      <c r="B22" s="3">
        <v>2019</v>
      </c>
      <c r="C22" s="1">
        <v>2</v>
      </c>
      <c r="D22" s="1">
        <v>0</v>
      </c>
      <c r="E22" s="13">
        <v>24</v>
      </c>
      <c r="F22" s="1">
        <f t="shared" si="0"/>
        <v>26</v>
      </c>
    </row>
    <row r="23" spans="2:8">
      <c r="B23" s="3">
        <v>2020</v>
      </c>
      <c r="C23" s="1">
        <v>9</v>
      </c>
      <c r="D23" s="1">
        <v>0</v>
      </c>
      <c r="E23" s="13">
        <v>11</v>
      </c>
      <c r="F23" s="1">
        <f t="shared" si="0"/>
        <v>20</v>
      </c>
    </row>
    <row r="24" spans="2:8">
      <c r="B24" s="3">
        <v>2021</v>
      </c>
      <c r="C24" s="1">
        <v>14</v>
      </c>
      <c r="D24" s="1">
        <v>1</v>
      </c>
      <c r="E24" s="13">
        <v>1</v>
      </c>
      <c r="F24" s="1">
        <f t="shared" si="0"/>
        <v>16</v>
      </c>
    </row>
    <row r="25" spans="2:8">
      <c r="B25" s="15">
        <v>2022</v>
      </c>
      <c r="C25" s="1">
        <v>7</v>
      </c>
      <c r="D25" s="1">
        <v>0</v>
      </c>
      <c r="E25" s="13">
        <v>5</v>
      </c>
      <c r="F25" s="1">
        <f t="shared" si="0"/>
        <v>12</v>
      </c>
    </row>
    <row r="26" spans="2:8">
      <c r="B26" s="15">
        <v>2023</v>
      </c>
      <c r="C26" s="1">
        <f>'[2]2'!$C$26</f>
        <v>3</v>
      </c>
      <c r="D26" s="1">
        <f>'[2]2'!$D$26</f>
        <v>0</v>
      </c>
      <c r="E26" s="13">
        <f>'[2]2'!$E$26</f>
        <v>16</v>
      </c>
      <c r="F26" s="1">
        <f>SUM(C26:E26)</f>
        <v>19</v>
      </c>
    </row>
    <row r="27" spans="2:8">
      <c r="B27" s="27">
        <v>2024</v>
      </c>
      <c r="C27" s="1">
        <v>8</v>
      </c>
      <c r="D27" s="1">
        <v>0</v>
      </c>
      <c r="E27" s="13">
        <v>13</v>
      </c>
      <c r="F27" s="1">
        <f>SUM(C27:E27)</f>
        <v>21</v>
      </c>
    </row>
    <row r="28" spans="2:8">
      <c r="B28" s="4" t="s">
        <v>6</v>
      </c>
      <c r="C28" s="25">
        <f>SUM(C6:C27)</f>
        <v>111</v>
      </c>
      <c r="D28" s="25">
        <f>SUM(D6:D27)</f>
        <v>6</v>
      </c>
      <c r="E28" s="25">
        <f>SUM(E6:E27)</f>
        <v>101</v>
      </c>
      <c r="F28" s="20">
        <f>SUM(F6:F27)</f>
        <v>218</v>
      </c>
    </row>
    <row r="32" spans="2:8">
      <c r="H32" s="22" t="s">
        <v>14</v>
      </c>
    </row>
    <row r="33" spans="8:8">
      <c r="H33" s="21" t="s">
        <v>28</v>
      </c>
    </row>
    <row r="34" spans="8:8">
      <c r="H34" s="21" t="s">
        <v>19</v>
      </c>
    </row>
    <row r="35" spans="8:8">
      <c r="H35" s="21" t="s">
        <v>15</v>
      </c>
    </row>
  </sheetData>
  <mergeCells count="4">
    <mergeCell ref="B4:B5"/>
    <mergeCell ref="C4:E4"/>
    <mergeCell ref="F4:F5"/>
    <mergeCell ref="B2:O2"/>
  </mergeCells>
  <pageMargins left="0.7" right="0.7" top="0.75" bottom="0.75" header="0.3" footer="0.3"/>
  <ignoredErrors>
    <ignoredError sqref="F6:F2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showGridLines="0" workbookViewId="0">
      <selection activeCell="D12" sqref="D12"/>
    </sheetView>
  </sheetViews>
  <sheetFormatPr baseColWidth="10" defaultRowHeight="14.4"/>
  <cols>
    <col min="2" max="2" width="30.6640625" customWidth="1"/>
  </cols>
  <sheetData>
    <row r="2" spans="2:11" ht="43.2" customHeight="1">
      <c r="B2" s="44" t="s">
        <v>33</v>
      </c>
      <c r="C2" s="44"/>
      <c r="D2" s="44"/>
      <c r="E2" s="44"/>
      <c r="F2" s="44"/>
      <c r="G2" s="44"/>
      <c r="H2" s="44"/>
      <c r="I2" s="44"/>
      <c r="J2" s="44"/>
      <c r="K2" s="44"/>
    </row>
    <row r="5" spans="2:11">
      <c r="B5" s="31" t="s">
        <v>3</v>
      </c>
      <c r="C5" s="32" t="s">
        <v>12</v>
      </c>
      <c r="D5" s="33" t="s">
        <v>20</v>
      </c>
    </row>
    <row r="6" spans="2:11">
      <c r="B6" s="5" t="s">
        <v>0</v>
      </c>
      <c r="C6" s="6">
        <f>D6/SUM($D$6:$D$10)</f>
        <v>0.30188679245283018</v>
      </c>
      <c r="D6" s="7">
        <v>32</v>
      </c>
    </row>
    <row r="7" spans="2:11">
      <c r="B7" s="8" t="s">
        <v>5</v>
      </c>
      <c r="C7" s="28">
        <f>D7/SUM($D$6:$D$10)</f>
        <v>0.21698113207547171</v>
      </c>
      <c r="D7" s="9">
        <v>23</v>
      </c>
    </row>
    <row r="8" spans="2:11">
      <c r="B8" s="8" t="s">
        <v>1</v>
      </c>
      <c r="C8" s="30">
        <f>D8/SUM($D$6:$D$10)</f>
        <v>0.31132075471698112</v>
      </c>
      <c r="D8" s="9">
        <v>33</v>
      </c>
    </row>
    <row r="9" spans="2:11">
      <c r="B9" s="8" t="s">
        <v>2</v>
      </c>
      <c r="C9" s="30">
        <f>D9/SUM($D$6:$D$10)</f>
        <v>0.11320754716981132</v>
      </c>
      <c r="D9" s="9">
        <v>12</v>
      </c>
    </row>
    <row r="10" spans="2:11">
      <c r="B10" s="8" t="s">
        <v>7</v>
      </c>
      <c r="C10" s="29">
        <f>D10/SUM($D$6:$D$10)</f>
        <v>5.6603773584905662E-2</v>
      </c>
      <c r="D10" s="10">
        <v>6</v>
      </c>
    </row>
    <row r="11" spans="2:11">
      <c r="B11" s="34"/>
      <c r="C11" s="35">
        <f>SUM(C6:C10)</f>
        <v>1</v>
      </c>
      <c r="D11" s="36">
        <f>SUM(D6:D10)</f>
        <v>106</v>
      </c>
    </row>
    <row r="24" spans="6:6">
      <c r="F24" s="22" t="s">
        <v>21</v>
      </c>
    </row>
    <row r="25" spans="6:6">
      <c r="F25" s="21" t="s">
        <v>26</v>
      </c>
    </row>
    <row r="26" spans="6:6">
      <c r="F26" s="21" t="s">
        <v>30</v>
      </c>
    </row>
  </sheetData>
  <mergeCells count="1"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Apelaciones elevadas</vt:lpstr>
      <vt:lpstr>Resoluciones emitidas</vt:lpstr>
      <vt:lpstr>Apelaciones por materia</vt:lpstr>
    </vt:vector>
  </TitlesOfParts>
  <Company>osiptel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Salazar</dc:creator>
  <cp:lastModifiedBy>Leila Ortiz Juarez</cp:lastModifiedBy>
  <cp:lastPrinted>2019-11-18T20:40:47Z</cp:lastPrinted>
  <dcterms:created xsi:type="dcterms:W3CDTF">2012-04-12T16:17:08Z</dcterms:created>
  <dcterms:modified xsi:type="dcterms:W3CDTF">2025-01-21T21:02:35Z</dcterms:modified>
</cp:coreProperties>
</file>