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Entel Peru S.A\My Documents\1FECU-ENTEL 2019\CONTABILIDAD REGULATORIA 2019\REPORTES\"/>
    </mc:Choice>
  </mc:AlternateContent>
  <xr:revisionPtr revIDLastSave="7" documentId="8_{C78B0776-ADA4-4225-853C-EC97C1CC628B}" xr6:coauthVersionLast="44" xr6:coauthVersionMax="44" xr10:uidLastSave="{46CD56A8-E094-4400-BC6F-E2D12F283BEC}"/>
  <bookViews>
    <workbookView xWindow="20370" yWindow="-120" windowWidth="20730" windowHeight="11310" xr2:uid="{00000000-000D-0000-FFFF-FFFF00000000}"/>
  </bookViews>
  <sheets>
    <sheet name="Informe_7" sheetId="1" r:id="rId1"/>
  </sheets>
  <definedNames>
    <definedName name="_xlnm.Print_Area" localSheetId="0">Informe_7!$A$1:$AA$20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" i="1" l="1"/>
  <c r="Z11" i="1"/>
  <c r="Z10" i="1"/>
  <c r="AA17" i="1" l="1"/>
  <c r="AA16" i="1"/>
  <c r="AA15" i="1"/>
  <c r="AA14" i="1"/>
  <c r="AA13" i="1"/>
  <c r="AA12" i="1"/>
  <c r="AA11" i="1"/>
  <c r="AA10" i="1"/>
  <c r="AA9" i="1"/>
  <c r="AA8" i="1"/>
  <c r="AA18" i="1" l="1"/>
  <c r="Z18" i="1" l="1"/>
  <c r="Z20" i="1" s="1"/>
  <c r="Y18" i="1"/>
  <c r="Y20" i="1" s="1"/>
  <c r="X18" i="1"/>
  <c r="X20" i="1" s="1"/>
  <c r="W18" i="1"/>
  <c r="W20" i="1" s="1"/>
  <c r="V18" i="1"/>
  <c r="V20" i="1" s="1"/>
  <c r="U18" i="1"/>
  <c r="U20" i="1" s="1"/>
  <c r="T18" i="1"/>
  <c r="T20" i="1" s="1"/>
  <c r="S18" i="1"/>
  <c r="S20" i="1" s="1"/>
  <c r="R18" i="1"/>
  <c r="R20" i="1" s="1"/>
  <c r="Q18" i="1"/>
  <c r="Q20" i="1" s="1"/>
  <c r="P18" i="1"/>
  <c r="P20" i="1" s="1"/>
  <c r="O18" i="1"/>
  <c r="O20" i="1" s="1"/>
  <c r="N18" i="1"/>
  <c r="N20" i="1" s="1"/>
  <c r="M18" i="1"/>
  <c r="M20" i="1" s="1"/>
  <c r="L18" i="1"/>
  <c r="L20" i="1" s="1"/>
  <c r="K18" i="1"/>
  <c r="K20" i="1" s="1"/>
  <c r="J18" i="1"/>
  <c r="J20" i="1" s="1"/>
  <c r="I18" i="1"/>
  <c r="I20" i="1" s="1"/>
  <c r="H18" i="1"/>
  <c r="H20" i="1" s="1"/>
  <c r="G18" i="1"/>
  <c r="G20" i="1" s="1"/>
  <c r="F18" i="1"/>
  <c r="F20" i="1" s="1"/>
  <c r="E18" i="1"/>
  <c r="E20" i="1" s="1"/>
  <c r="D18" i="1"/>
  <c r="D20" i="1" s="1"/>
  <c r="C18" i="1"/>
  <c r="C20" i="1" s="1"/>
  <c r="B18" i="1"/>
</calcChain>
</file>

<file path=xl/sharedStrings.xml><?xml version="1.0" encoding="utf-8"?>
<sst xmlns="http://schemas.openxmlformats.org/spreadsheetml/2006/main" count="42" uniqueCount="42">
  <si>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</si>
  <si>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</si>
  <si>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</si>
  <si>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</si>
  <si>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</si>
  <si>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</si>
  <si>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</si>
  <si>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</si>
  <si>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</si>
  <si>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</si>
  <si>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</si>
  <si>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</si>
  <si>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</si>
  <si>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</si>
  <si>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</si>
  <si>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</si>
  <si>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</si>
  <si>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</si>
  <si>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</si>
  <si>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</si>
  <si>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</si>
  <si>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</si>
  <si>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</si>
  <si>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</si>
  <si>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</si>
  <si>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</si>
  <si>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Total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</si>
  <si>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</si>
  <si>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</si>
  <si>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</si>
  <si>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</si>
  <si>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</si>
  <si>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</si>
  <si>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</si>
  <si>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</si>
  <si>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</si>
  <si>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</si>
  <si>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</si>
  <si>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Deterioro de Activos Fijos</t>
  </si>
  <si>
    <t>Informe 7 : ATRIBUCION DE GASTOS A LAS LINEAS DE NEGOCIO</t>
  </si>
  <si>
    <t>Periodo de reporte: Al 31 de Diciembre 2019</t>
  </si>
  <si>
    <t>ENTEL PERU S.A.-2019-7 ATRIBUCIÓN DE GASTOS A LAS LINEAS DE NEGOCIO-17072020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</si>
</sst>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165" fontId="0" fillId="0" borderId="0" xfId="0" applyNumberFormat="1"/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3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166" fontId="0" fillId="0" borderId="0" xfId="0" applyNumberFormat="1"/>
    <xf numFmtId="43" fontId="4" fillId="0" borderId="1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4"/>
  <sheetViews>
    <sheetView showGridLines="0" tabSelected="1" topLeftCell="A8" zoomScaleNormal="100" zoomScaleSheetLayoutView="85" zoomScalePageLayoutView="70" workbookViewId="0">
      <pane xSplit="2" topLeftCell="C1" activePane="topRight" state="frozen"/>
      <selection activeCell="A4" sqref="A4"/>
      <selection pane="topRight" activeCell="Z11" sqref="Z11"/>
    </sheetView>
  </sheetViews>
  <sheetFormatPr baseColWidth="10" defaultRowHeight="15" outlineLevelCol="1" x14ac:dyDescent="0.25"/>
  <cols>
    <col min="1" max="1" width="51.5703125" customWidth="1"/>
    <col min="2" max="2" width="15.7109375" hidden="1" customWidth="1"/>
    <col min="3" max="4" width="15.7109375" customWidth="1"/>
    <col min="5" max="14" width="15.7109375" hidden="1" customWidth="1"/>
    <col min="15" max="15" width="17.5703125" bestFit="1" customWidth="1"/>
    <col min="16" max="16" width="20.140625" customWidth="1"/>
    <col min="17" max="18" width="15.7109375" customWidth="1"/>
    <col min="19" max="19" width="17.5703125" bestFit="1" customWidth="1"/>
    <col min="20" max="20" width="15.7109375" customWidth="1"/>
    <col min="21" max="21" width="15.7109375" hidden="1" customWidth="1" outlineLevel="1"/>
    <col min="22" max="22" width="17.5703125" bestFit="1" customWidth="1" collapsed="1"/>
    <col min="23" max="24" width="15.7109375" hidden="1" customWidth="1" outlineLevel="1"/>
    <col min="25" max="25" width="15.7109375" customWidth="1" collapsed="1"/>
    <col min="26" max="27" width="15.7109375" customWidth="1"/>
    <col min="29" max="29" width="18" bestFit="1" customWidth="1"/>
  </cols>
  <sheetData>
    <row r="1" spans="1:29" x14ac:dyDescent="0.25">
      <c r="A1" s="6" t="s">
        <v>41</v>
      </c>
    </row>
    <row r="2" spans="1:29" ht="12.75" customHeight="1" x14ac:dyDescent="0.25"/>
    <row r="3" spans="1:29" x14ac:dyDescent="0.25">
      <c r="A3" s="1"/>
      <c r="B3" s="1" t="s">
        <v>37</v>
      </c>
      <c r="C3" s="2"/>
      <c r="D3" s="2"/>
      <c r="E3" s="2"/>
      <c r="F3" s="2"/>
      <c r="G3" s="2"/>
      <c r="H3" s="2"/>
      <c r="I3" s="2"/>
      <c r="J3" s="2"/>
      <c r="P3" t="s">
        <v>39</v>
      </c>
    </row>
    <row r="4" spans="1:29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29" ht="12.75" customHeight="1" x14ac:dyDescent="0.25">
      <c r="A5" s="6" t="s">
        <v>40</v>
      </c>
      <c r="C5" s="3"/>
      <c r="D5" s="3"/>
      <c r="E5" s="3"/>
      <c r="F5" s="3"/>
      <c r="G5" s="3"/>
      <c r="H5" s="3"/>
      <c r="I5" s="3"/>
      <c r="J5" s="3"/>
    </row>
    <row r="6" spans="1:29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29" ht="120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16</v>
      </c>
      <c r="R7" s="8" t="s">
        <v>17</v>
      </c>
      <c r="S7" s="8" t="s">
        <v>18</v>
      </c>
      <c r="T7" s="8" t="s">
        <v>19</v>
      </c>
      <c r="U7" s="8" t="s">
        <v>20</v>
      </c>
      <c r="V7" s="8" t="s">
        <v>21</v>
      </c>
      <c r="W7" s="8" t="s">
        <v>22</v>
      </c>
      <c r="X7" s="8" t="s">
        <v>23</v>
      </c>
      <c r="Y7" s="8" t="s">
        <v>24</v>
      </c>
      <c r="Z7" s="8" t="s">
        <v>25</v>
      </c>
      <c r="AA7" s="8" t="s">
        <v>26</v>
      </c>
    </row>
    <row r="8" spans="1:29" ht="12.75" customHeight="1" x14ac:dyDescent="0.25">
      <c r="A8" s="4" t="s">
        <v>27</v>
      </c>
      <c r="B8" s="9"/>
      <c r="C8" s="9">
        <v>11.616</v>
      </c>
      <c r="D8" s="9">
        <v>5.1999999999999998E-2</v>
      </c>
      <c r="E8" s="9"/>
      <c r="F8" s="9"/>
      <c r="G8" s="9"/>
      <c r="H8" s="9"/>
      <c r="I8" s="9"/>
      <c r="J8" s="9"/>
      <c r="K8" s="9"/>
      <c r="L8" s="9"/>
      <c r="M8" s="9"/>
      <c r="N8" s="9"/>
      <c r="O8" s="9">
        <v>69513.221000000005</v>
      </c>
      <c r="P8" s="9">
        <v>35133.15</v>
      </c>
      <c r="Q8" s="9"/>
      <c r="R8" s="9">
        <v>2197.9270000000001</v>
      </c>
      <c r="S8" s="9">
        <v>207268.375</v>
      </c>
      <c r="T8" s="9">
        <v>593.32799999999997</v>
      </c>
      <c r="U8" s="9"/>
      <c r="V8" s="9">
        <v>14167.097</v>
      </c>
      <c r="W8" s="9"/>
      <c r="X8" s="9"/>
      <c r="Y8" s="9">
        <v>1040.174</v>
      </c>
      <c r="Z8" s="9">
        <f>2135.111-0.00145</f>
        <v>2135.1095499999997</v>
      </c>
      <c r="AA8" s="9">
        <f>SUM(C8:Z8)</f>
        <v>332060.04955</v>
      </c>
    </row>
    <row r="9" spans="1:29" ht="12.75" customHeight="1" x14ac:dyDescent="0.25">
      <c r="A9" s="4" t="s">
        <v>28</v>
      </c>
      <c r="B9" s="9"/>
      <c r="C9" s="9">
        <v>56.274999999999999</v>
      </c>
      <c r="D9" s="9">
        <v>4.1470000000000002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v>287759.641</v>
      </c>
      <c r="P9" s="9">
        <v>41730.307000000001</v>
      </c>
      <c r="Q9" s="9"/>
      <c r="R9" s="9">
        <v>7074.0810000000001</v>
      </c>
      <c r="S9" s="9">
        <v>960834.25899999996</v>
      </c>
      <c r="T9" s="9">
        <v>25092.816999999999</v>
      </c>
      <c r="U9" s="9"/>
      <c r="V9" s="9">
        <v>52235.017</v>
      </c>
      <c r="W9" s="9"/>
      <c r="X9" s="9"/>
      <c r="Y9" s="9">
        <v>2210.2190000000001</v>
      </c>
      <c r="Z9" s="9">
        <v>24075.626</v>
      </c>
      <c r="AA9" s="9">
        <f>SUM(C9:Z9)</f>
        <v>1401072.389</v>
      </c>
      <c r="AC9" s="12"/>
    </row>
    <row r="10" spans="1:29" ht="12.75" customHeight="1" x14ac:dyDescent="0.25">
      <c r="A10" s="4" t="s">
        <v>36</v>
      </c>
      <c r="B10" s="9"/>
      <c r="C10" s="9">
        <v>0.97699999999999998</v>
      </c>
      <c r="D10" s="9">
        <v>0.65400000000000003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97168.153999999995</v>
      </c>
      <c r="P10" s="9">
        <v>1415.866</v>
      </c>
      <c r="Q10" s="9">
        <v>0.13</v>
      </c>
      <c r="R10" s="9">
        <v>106.22199999999999</v>
      </c>
      <c r="S10" s="9">
        <v>252433.26699999999</v>
      </c>
      <c r="T10" s="9"/>
      <c r="U10" s="9"/>
      <c r="V10" s="9"/>
      <c r="W10" s="9"/>
      <c r="X10" s="9"/>
      <c r="Y10" s="9"/>
      <c r="Z10" s="9">
        <f>654.937+0.27468</f>
        <v>655.21168</v>
      </c>
      <c r="AA10" s="9">
        <f>SUM(C10:Z10)</f>
        <v>351780.48167999997</v>
      </c>
    </row>
    <row r="11" spans="1:29" ht="12.75" customHeight="1" x14ac:dyDescent="0.25">
      <c r="A11" s="4" t="s">
        <v>35</v>
      </c>
      <c r="B11" s="9"/>
      <c r="C11" s="9">
        <v>0.246</v>
      </c>
      <c r="D11" s="9">
        <v>0.16400000000000001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24443.906999999999</v>
      </c>
      <c r="P11" s="9">
        <v>356.17899999999997</v>
      </c>
      <c r="Q11" s="9">
        <v>3.3000000000000002E-2</v>
      </c>
      <c r="R11" s="9">
        <v>26.722000000000001</v>
      </c>
      <c r="S11" s="9">
        <v>63502.856</v>
      </c>
      <c r="T11" s="9"/>
      <c r="U11" s="9"/>
      <c r="V11" s="9"/>
      <c r="W11" s="9"/>
      <c r="X11" s="9"/>
      <c r="Y11" s="9"/>
      <c r="Z11" s="9">
        <f>164.758+0.06901</f>
        <v>164.82701</v>
      </c>
      <c r="AA11" s="9">
        <f>SUM(C11:Z11)</f>
        <v>88494.934009999997</v>
      </c>
    </row>
    <row r="12" spans="1:29" ht="12.75" customHeight="1" x14ac:dyDescent="0.25">
      <c r="A12" s="4" t="s">
        <v>38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>
        <f>SUM(C12:Z12)</f>
        <v>0</v>
      </c>
    </row>
    <row r="13" spans="1:29" ht="12.75" customHeight="1" x14ac:dyDescent="0.25">
      <c r="A13" s="4" t="s">
        <v>29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0</v>
      </c>
      <c r="U13" s="9"/>
      <c r="V13" s="9">
        <v>915497.03099999996</v>
      </c>
      <c r="W13" s="9"/>
      <c r="X13" s="9"/>
      <c r="Y13" s="9"/>
      <c r="Z13" s="9"/>
      <c r="AA13" s="9">
        <f>SUM(B13:Z13)</f>
        <v>915497.03099999996</v>
      </c>
    </row>
    <row r="14" spans="1:29" ht="12.75" customHeight="1" x14ac:dyDescent="0.25">
      <c r="A14" s="4" t="s">
        <v>30</v>
      </c>
      <c r="B14" s="9"/>
      <c r="C14" s="9">
        <v>-0.27</v>
      </c>
      <c r="D14" s="9">
        <v>-1.0999999999999999E-2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v>-7785.0469999999996</v>
      </c>
      <c r="P14" s="9">
        <v>-765.32500000000005</v>
      </c>
      <c r="Q14" s="9"/>
      <c r="R14" s="9">
        <v>-0.14499999999999999</v>
      </c>
      <c r="S14" s="9">
        <v>-37980.445</v>
      </c>
      <c r="T14" s="9">
        <v>0.14599999999999999</v>
      </c>
      <c r="U14" s="9"/>
      <c r="V14" s="9"/>
      <c r="W14" s="9"/>
      <c r="X14" s="9"/>
      <c r="Y14" s="9"/>
      <c r="Z14" s="9">
        <v>-386.84800000000001</v>
      </c>
      <c r="AA14" s="9">
        <f>SUM(B14:Z14)</f>
        <v>-46917.945</v>
      </c>
    </row>
    <row r="15" spans="1:29" ht="12.75" customHeight="1" x14ac:dyDescent="0.25">
      <c r="A15" s="4" t="s">
        <v>31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>
        <f>SUM(B15:Z15)</f>
        <v>0</v>
      </c>
    </row>
    <row r="16" spans="1:29" ht="12.75" customHeight="1" x14ac:dyDescent="0.25">
      <c r="A16" s="4" t="s">
        <v>32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v>17168.03</v>
      </c>
      <c r="W16" s="9"/>
      <c r="X16" s="9"/>
      <c r="Y16" s="9"/>
      <c r="Z16" s="9"/>
      <c r="AA16" s="9">
        <f>SUM(B16:Z16)</f>
        <v>17168.03</v>
      </c>
    </row>
    <row r="17" spans="1:27" ht="12.75" customHeight="1" x14ac:dyDescent="0.25">
      <c r="A17" s="4" t="s">
        <v>33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>
        <f>SUM(B17:Z17)</f>
        <v>0</v>
      </c>
    </row>
    <row r="18" spans="1:27" ht="12.75" customHeight="1" x14ac:dyDescent="0.25">
      <c r="A18" s="7" t="s">
        <v>34</v>
      </c>
      <c r="B18" s="10">
        <f t="shared" ref="B18:Z18" si="0">+SUM(B8:B17)</f>
        <v>0</v>
      </c>
      <c r="C18" s="10">
        <f t="shared" si="0"/>
        <v>68.843999999999994</v>
      </c>
      <c r="D18" s="10">
        <f t="shared" si="0"/>
        <v>5.0059999999999993</v>
      </c>
      <c r="E18" s="10">
        <f t="shared" si="0"/>
        <v>0</v>
      </c>
      <c r="F18" s="10">
        <f t="shared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 t="shared" si="0"/>
        <v>0</v>
      </c>
      <c r="M18" s="10">
        <f t="shared" si="0"/>
        <v>0</v>
      </c>
      <c r="N18" s="10">
        <f t="shared" si="0"/>
        <v>0</v>
      </c>
      <c r="O18" s="10">
        <f t="shared" si="0"/>
        <v>471099.87599999999</v>
      </c>
      <c r="P18" s="10">
        <f t="shared" si="0"/>
        <v>77870.176999999996</v>
      </c>
      <c r="Q18" s="10">
        <f t="shared" si="0"/>
        <v>0.16300000000000001</v>
      </c>
      <c r="R18" s="10">
        <f t="shared" si="0"/>
        <v>9404.8069999999989</v>
      </c>
      <c r="S18" s="10">
        <f t="shared" si="0"/>
        <v>1446058.3119999999</v>
      </c>
      <c r="T18" s="10">
        <f t="shared" si="0"/>
        <v>25686.291000000001</v>
      </c>
      <c r="U18" s="10">
        <f t="shared" si="0"/>
        <v>0</v>
      </c>
      <c r="V18" s="10">
        <f t="shared" si="0"/>
        <v>999067.17500000005</v>
      </c>
      <c r="W18" s="10">
        <f t="shared" si="0"/>
        <v>0</v>
      </c>
      <c r="X18" s="10">
        <f t="shared" si="0"/>
        <v>0</v>
      </c>
      <c r="Y18" s="10">
        <f t="shared" si="0"/>
        <v>3250.393</v>
      </c>
      <c r="Z18" s="10">
        <f t="shared" si="0"/>
        <v>26643.926240000001</v>
      </c>
      <c r="AA18" s="10">
        <f>+SUM(AA8:AA17)</f>
        <v>3059154.9702400002</v>
      </c>
    </row>
    <row r="20" spans="1:27" hidden="1" x14ac:dyDescent="0.25">
      <c r="C20" s="13">
        <f t="shared" ref="C20:Y20" si="1">(+C18/$AA$18)*$AA$20</f>
        <v>21.754950430674914</v>
      </c>
      <c r="D20" s="13">
        <f t="shared" si="1"/>
        <v>1.5819139192370957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3">
        <f t="shared" si="1"/>
        <v>0</v>
      </c>
      <c r="K20" s="13">
        <f t="shared" si="1"/>
        <v>0</v>
      </c>
      <c r="L20" s="13">
        <f t="shared" si="1"/>
        <v>0</v>
      </c>
      <c r="M20" s="13">
        <f t="shared" si="1"/>
        <v>0</v>
      </c>
      <c r="N20" s="13">
        <f t="shared" si="1"/>
        <v>0</v>
      </c>
      <c r="O20" s="13">
        <f t="shared" si="1"/>
        <v>148869.24714248299</v>
      </c>
      <c r="P20" s="13">
        <f t="shared" si="1"/>
        <v>24607.254672344458</v>
      </c>
      <c r="Q20" s="13">
        <f t="shared" si="1"/>
        <v>5.150858346696896E-2</v>
      </c>
      <c r="R20" s="13">
        <f t="shared" si="1"/>
        <v>2971.9526769953</v>
      </c>
      <c r="S20" s="13">
        <f t="shared" si="1"/>
        <v>456959.60283286031</v>
      </c>
      <c r="T20" s="13">
        <f t="shared" si="1"/>
        <v>8116.9599014132127</v>
      </c>
      <c r="U20" s="13">
        <f t="shared" si="1"/>
        <v>0</v>
      </c>
      <c r="V20" s="13">
        <f t="shared" si="1"/>
        <v>315708.80351286125</v>
      </c>
      <c r="W20" s="13">
        <f t="shared" si="1"/>
        <v>0</v>
      </c>
      <c r="X20" s="13">
        <f t="shared" si="1"/>
        <v>0</v>
      </c>
      <c r="Y20" s="13">
        <f t="shared" si="1"/>
        <v>1027.1358229506236</v>
      </c>
      <c r="Z20" s="13">
        <f>(+Z18/$AA$18)*$AA$20</f>
        <v>8419.5760651583096</v>
      </c>
      <c r="AA20" s="10">
        <v>966703.92099999997</v>
      </c>
    </row>
    <row r="21" spans="1:27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A22" s="14"/>
    </row>
    <row r="23" spans="1:27" x14ac:dyDescent="0.25">
      <c r="AA23" s="14"/>
    </row>
    <row r="24" spans="1:27" x14ac:dyDescent="0.25">
      <c r="AA24" s="11"/>
    </row>
  </sheetData>
  <pageMargins left="0.31496062992125984" right="0.31496062992125984" top="0.70866141732283472" bottom="0.70866141732283472" header="0" footer="0"/>
  <pageSetup paperSize="9" scale="46" pageOrder="overThenDown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72983B77620048889BFC98AFFE41DD" ma:contentTypeVersion="11" ma:contentTypeDescription="Crear nuevo documento." ma:contentTypeScope="" ma:versionID="5d143efb3d31ebefa52ee453e9d84308">
  <xsd:schema xmlns:xsd="http://www.w3.org/2001/XMLSchema" xmlns:xs="http://www.w3.org/2001/XMLSchema" xmlns:p="http://schemas.microsoft.com/office/2006/metadata/properties" xmlns:ns3="df89dfb4-0807-4d51-937d-3e4e958691c2" xmlns:ns4="a5269e7c-221f-47b3-9cb0-fb8b316e7ab8" targetNamespace="http://schemas.microsoft.com/office/2006/metadata/properties" ma:root="true" ma:fieldsID="5b900bd0c443bbac29cc5229de667091" ns3:_="" ns4:_="">
    <xsd:import namespace="df89dfb4-0807-4d51-937d-3e4e958691c2"/>
    <xsd:import namespace="a5269e7c-221f-47b3-9cb0-fb8b316e7a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9dfb4-0807-4d51-937d-3e4e95869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69e7c-221f-47b3-9cb0-fb8b316e7ab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0AFAFF-C3BE-4253-8144-FC70F3DC79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8E5D35-4F3D-4133-AE65-F067F03C5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89dfb4-0807-4d51-937d-3e4e958691c2"/>
    <ds:schemaRef ds:uri="a5269e7c-221f-47b3-9cb0-fb8b316e7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63821A-A929-4781-831F-AB6BACD613AE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f89dfb4-0807-4d51-937d-3e4e958691c2"/>
    <ds:schemaRef ds:uri="a5269e7c-221f-47b3-9cb0-fb8b316e7ab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Informe_7</vt:lpstr>
      <vt:lpstr>Informe_7!Área_de_impresión</vt:lpstr>
    </vt:vector>
  </TitlesOfParts>
  <Company>Grupo Telefónica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2020-07-02T00:41:42Z</cp:lastPrinted>
  <dcterms:created xsi:type="dcterms:W3CDTF">2016-02-24T21:34:47Z</dcterms:created>
  <dcterms:modified xsi:type="dcterms:W3CDTF">2020-07-13T06:19:37Z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0x0101008472983B77620048889BFC98AFFE41DD</vt:lpwstr>
  </property>
</Properties>
</file>