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2021\ACCESO MAYORISTA\INTERCONEXIÓN\CARGOS DIFERENCIADOS\Documentos\DEFINITIVO\PosCD 180521\"/>
    </mc:Choice>
  </mc:AlternateContent>
  <bookViews>
    <workbookView xWindow="0" yWindow="0" windowWidth="19200" windowHeight="7050"/>
  </bookViews>
  <sheets>
    <sheet name="Cargo TUP Td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1" l="1"/>
  <c r="P8" i="1"/>
  <c r="I7" i="1"/>
  <c r="L7" i="1" l="1"/>
  <c r="M7" i="1"/>
  <c r="Q12" i="1" l="1"/>
  <c r="R12" i="1" s="1"/>
  <c r="Q8" i="1"/>
  <c r="R8" i="1" s="1"/>
</calcChain>
</file>

<file path=xl/sharedStrings.xml><?xml version="1.0" encoding="utf-8"?>
<sst xmlns="http://schemas.openxmlformats.org/spreadsheetml/2006/main" count="23" uniqueCount="23">
  <si>
    <t>Cargo de acceso a los teléfonos públicos urbanos de TELEFÓNICA</t>
  </si>
  <si>
    <t>US$ por minuto, sin IGV</t>
  </si>
  <si>
    <t>VERIFICACIÓN DE CONDICIONES:</t>
  </si>
  <si>
    <t>Mes</t>
  </si>
  <si>
    <t>Tráfico a/desde operadores rurales
(miles de minutos)</t>
  </si>
  <si>
    <t>Tráfico operadores urbanos
(miles de minutos)</t>
  </si>
  <si>
    <t>Tráfico Total
(miles de minutos)</t>
  </si>
  <si>
    <t>Porcentaje de Hogares Rural con acceso</t>
  </si>
  <si>
    <t>Porcentaje de Hogares Urbano con acceso</t>
  </si>
  <si>
    <t>Ratio de Acceso A/</t>
  </si>
  <si>
    <t>Cargo Tope B/</t>
  </si>
  <si>
    <t>Cargo Rural C/</t>
  </si>
  <si>
    <t>Cargo Urbano D/</t>
  </si>
  <si>
    <t>PRIMERA CONDICIÓN:</t>
  </si>
  <si>
    <t>NOTA:</t>
  </si>
  <si>
    <t>SEGUNDA CONDICIÓN:</t>
  </si>
  <si>
    <t xml:space="preserve">A/ Ratio: Porcentaje de Hogares Urbanos con Acceso a teléfono fijo entre Porcentaje de Hogares Rurales con Acceso a teléfono fijo. </t>
  </si>
  <si>
    <t>B/ Cargo tope aplicable.</t>
  </si>
  <si>
    <t xml:space="preserve">C/ Cargo que concesionario cobraría al operador rural. </t>
  </si>
  <si>
    <t xml:space="preserve">D/ Cargo que concesionario cobraría a operador urbano. </t>
  </si>
  <si>
    <t xml:space="preserve">ESTIMACIÓN DE CARGOS DIFERENCIADOS 2021: </t>
  </si>
  <si>
    <t>Fuente: ERESTEL 2019</t>
  </si>
  <si>
    <t>TOTAL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</si>
</sst>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0\ _€_-;\-* #,##0.000\ _€_-;_-* &quot;-&quot;??\ _€_-;_-@_-"/>
    <numFmt numFmtId="165" formatCode="_ * #,##0.00_ ;_ * \-#,##0.00_ ;_ * &quot;-&quot;??_ ;_ @_ "/>
    <numFmt numFmtId="166" formatCode="_ * #,##0.000_ ;_ * \-#,##0.000_ ;_ * &quot;-&quot;??_ ;_ @_ "/>
    <numFmt numFmtId="167" formatCode="_-* #,##0.00\ _€_-;\-* #,##0.00\ _€_-;_-* &quot;-&quot;??\ _€_-;_-@_-"/>
    <numFmt numFmtId="168" formatCode="#,##0_ ;[Red]\-#,##0\ "/>
    <numFmt numFmtId="169" formatCode="0.000000"/>
    <numFmt numFmtId="170" formatCode="_ * #,##0.0000_ ;_ * \-#,##0.0000_ ;_ * &quot;-&quot;??_ ;_ @_ "/>
    <numFmt numFmtId="171" formatCode="0.00000000"/>
    <numFmt numFmtId="172" formatCode="_-* #,##0.000000000_-;\-* #,##0.000000000_-;_-* &quot;-&quot;??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color rgb="FF0000CC"/>
      <name val="Arial"/>
      <family val="2"/>
    </font>
    <font>
      <b/>
      <sz val="10"/>
      <color rgb="FF0000CC"/>
      <name val="Arial"/>
      <family val="2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theme="5" tint="-0.24994659260841701"/>
      </left>
      <right style="thin">
        <color theme="0"/>
      </right>
      <top style="thick">
        <color theme="5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5" tint="-0.24994659260841701"/>
      </top>
      <bottom style="thin">
        <color theme="0"/>
      </bottom>
      <diagonal/>
    </border>
    <border>
      <left style="thin">
        <color theme="0"/>
      </left>
      <right style="thick">
        <color theme="5" tint="-0.24994659260841701"/>
      </right>
      <top style="thick">
        <color theme="5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5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5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ck">
        <color theme="5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5" tint="-0.24994659260841701"/>
      </left>
      <right style="thin">
        <color theme="0"/>
      </right>
      <top style="thin">
        <color theme="0"/>
      </top>
      <bottom style="thick">
        <color theme="5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5" tint="-0.24994659260841701"/>
      </bottom>
      <diagonal/>
    </border>
    <border>
      <left style="thin">
        <color theme="0"/>
      </left>
      <right style="thick">
        <color theme="5" tint="-0.24994659260841701"/>
      </right>
      <top style="thin">
        <color theme="0"/>
      </top>
      <bottom style="thick">
        <color theme="5" tint="-0.2499465926084170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3" xfId="0" applyBorder="1"/>
    <xf numFmtId="0" fontId="0" fillId="0" borderId="4" xfId="0" applyBorder="1"/>
    <xf numFmtId="0" fontId="3" fillId="0" borderId="3" xfId="0" applyFont="1" applyBorder="1"/>
    <xf numFmtId="2" fontId="4" fillId="0" borderId="3" xfId="0" applyNumberFormat="1" applyFont="1" applyBorder="1"/>
    <xf numFmtId="164" fontId="0" fillId="0" borderId="3" xfId="0" applyNumberFormat="1" applyBorder="1"/>
    <xf numFmtId="2" fontId="3" fillId="2" borderId="3" xfId="0" applyNumberFormat="1" applyFont="1" applyFill="1" applyBorder="1"/>
    <xf numFmtId="0" fontId="0" fillId="2" borderId="3" xfId="0" applyFill="1" applyBorder="1"/>
    <xf numFmtId="166" fontId="5" fillId="0" borderId="3" xfId="1" applyNumberFormat="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2" fontId="6" fillId="0" borderId="3" xfId="0" applyNumberFormat="1" applyFont="1" applyBorder="1"/>
    <xf numFmtId="167" fontId="2" fillId="0" borderId="4" xfId="0" applyNumberFormat="1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8" fillId="2" borderId="3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/>
    <xf numFmtId="0" fontId="0" fillId="2" borderId="11" xfId="0" applyFill="1" applyBorder="1"/>
    <xf numFmtId="17" fontId="2" fillId="0" borderId="2" xfId="0" applyNumberFormat="1" applyFont="1" applyBorder="1" applyAlignment="1">
      <alignment horizontal="center" vertical="center" wrapText="1"/>
    </xf>
    <xf numFmtId="168" fontId="9" fillId="0" borderId="13" xfId="0" applyNumberFormat="1" applyFont="1" applyBorder="1" applyAlignment="1">
      <alignment horizontal="center" vertical="center" wrapText="1"/>
    </xf>
    <xf numFmtId="165" fontId="10" fillId="0" borderId="1" xfId="1" applyFont="1" applyFill="1" applyBorder="1" applyAlignment="1">
      <alignment horizontal="center" vertical="center" wrapText="1"/>
    </xf>
    <xf numFmtId="165" fontId="10" fillId="3" borderId="1" xfId="1" applyFont="1" applyFill="1" applyBorder="1" applyAlignment="1">
      <alignment horizontal="center" vertical="center" wrapText="1"/>
    </xf>
    <xf numFmtId="169" fontId="10" fillId="3" borderId="1" xfId="0" applyNumberFormat="1" applyFont="1" applyFill="1" applyBorder="1" applyAlignment="1">
      <alignment horizontal="center" vertical="center" wrapText="1"/>
    </xf>
    <xf numFmtId="169" fontId="10" fillId="3" borderId="1" xfId="1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1" fillId="0" borderId="14" xfId="0" applyFont="1" applyBorder="1"/>
    <xf numFmtId="0" fontId="0" fillId="0" borderId="15" xfId="0" applyBorder="1"/>
    <xf numFmtId="170" fontId="1" fillId="4" borderId="1" xfId="1" applyNumberFormat="1" applyFont="1" applyFill="1" applyBorder="1" applyAlignment="1">
      <alignment horizontal="center"/>
    </xf>
    <xf numFmtId="167" fontId="12" fillId="2" borderId="9" xfId="0" applyNumberFormat="1" applyFont="1" applyFill="1" applyBorder="1"/>
    <xf numFmtId="170" fontId="0" fillId="2" borderId="16" xfId="0" applyNumberFormat="1" applyFill="1" applyBorder="1"/>
    <xf numFmtId="167" fontId="0" fillId="2" borderId="9" xfId="0" applyNumberFormat="1" applyFill="1" applyBorder="1"/>
    <xf numFmtId="0" fontId="13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right"/>
    </xf>
    <xf numFmtId="165" fontId="0" fillId="0" borderId="3" xfId="1" applyFont="1" applyBorder="1"/>
    <xf numFmtId="165" fontId="5" fillId="0" borderId="3" xfId="1" applyFont="1" applyBorder="1"/>
    <xf numFmtId="170" fontId="2" fillId="2" borderId="3" xfId="0" applyNumberFormat="1" applyFont="1" applyFill="1" applyBorder="1"/>
    <xf numFmtId="170" fontId="0" fillId="2" borderId="3" xfId="0" applyNumberFormat="1" applyFill="1" applyBorder="1"/>
    <xf numFmtId="0" fontId="13" fillId="0" borderId="3" xfId="0" applyFont="1" applyBorder="1"/>
    <xf numFmtId="169" fontId="0" fillId="0" borderId="3" xfId="0" applyNumberFormat="1" applyBorder="1"/>
    <xf numFmtId="0" fontId="0" fillId="0" borderId="17" xfId="0" applyBorder="1"/>
    <xf numFmtId="0" fontId="0" fillId="0" borderId="18" xfId="0" applyBorder="1"/>
    <xf numFmtId="0" fontId="0" fillId="2" borderId="18" xfId="0" applyFill="1" applyBorder="1"/>
    <xf numFmtId="0" fontId="0" fillId="2" borderId="19" xfId="0" applyFill="1" applyBorder="1"/>
    <xf numFmtId="0" fontId="0" fillId="0" borderId="16" xfId="0" applyBorder="1"/>
    <xf numFmtId="0" fontId="0" fillId="2" borderId="16" xfId="0" applyFill="1" applyBorder="1"/>
    <xf numFmtId="0" fontId="14" fillId="0" borderId="3" xfId="0" applyFont="1" applyBorder="1"/>
    <xf numFmtId="171" fontId="0" fillId="0" borderId="3" xfId="0" applyNumberFormat="1" applyBorder="1"/>
    <xf numFmtId="0" fontId="2" fillId="0" borderId="1" xfId="0" applyFont="1" applyBorder="1" applyAlignment="1">
      <alignment horizontal="center" vertical="center"/>
    </xf>
    <xf numFmtId="168" fontId="10" fillId="0" borderId="1" xfId="0" applyNumberFormat="1" applyFont="1" applyBorder="1" applyAlignment="1">
      <alignment horizontal="center" vertical="center" wrapText="1"/>
    </xf>
    <xf numFmtId="3" fontId="0" fillId="0" borderId="16" xfId="0" applyNumberFormat="1" applyBorder="1"/>
    <xf numFmtId="172" fontId="0" fillId="0" borderId="3" xfId="0" applyNumberFormat="1" applyBorder="1"/>
    <xf numFmtId="2" fontId="7" fillId="0" borderId="1" xfId="0" applyNumberFormat="1" applyFont="1" applyBorder="1" applyAlignment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457200</xdr:colOff>
      <xdr:row>1</xdr:row>
      <xdr:rowOff>85724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0453F0-345C-4AD5-9A87-CC1017558F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43"/>
        <a:stretch/>
      </xdr:blipFill>
      <xdr:spPr bwMode="auto">
        <a:xfrm>
          <a:off x="241300" y="0"/>
          <a:ext cx="165735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A2" zoomScale="80" zoomScaleNormal="80" workbookViewId="0">
      <selection activeCell="B21" sqref="B21"/>
    </sheetView>
  </sheetViews>
  <sheetFormatPr baseColWidth="10" defaultColWidth="11.453125" defaultRowHeight="14.5" x14ac:dyDescent="0.35"/>
  <cols>
    <col min="1" max="1" width="3.453125" style="1" customWidth="1"/>
    <col min="2" max="2" width="17.1796875" style="1" customWidth="1"/>
    <col min="3" max="3" width="24.81640625" style="1" customWidth="1"/>
    <col min="4" max="4" width="22.81640625" style="1" customWidth="1"/>
    <col min="5" max="5" width="21.453125" style="1" customWidth="1"/>
    <col min="6" max="6" width="6.1796875" style="1" customWidth="1"/>
    <col min="7" max="7" width="14.81640625" style="1" customWidth="1"/>
    <col min="8" max="8" width="16.54296875" style="1" customWidth="1"/>
    <col min="9" max="9" width="14" style="1" customWidth="1"/>
    <col min="10" max="10" width="8" style="1" customWidth="1"/>
    <col min="11" max="12" width="14.1796875" style="1" customWidth="1"/>
    <col min="13" max="13" width="15.453125" style="1" customWidth="1"/>
    <col min="14" max="14" width="7.26953125" style="1" customWidth="1"/>
    <col min="15" max="15" width="9.54296875" style="1" customWidth="1"/>
    <col min="16" max="16" width="12.453125" style="1" customWidth="1"/>
    <col min="17" max="17" width="13.81640625" style="1" customWidth="1"/>
    <col min="18" max="16384" width="11.453125" style="1"/>
  </cols>
  <sheetData>
    <row r="1" spans="1:20" ht="48" customHeight="1" x14ac:dyDescent="0.35">
      <c r="O1" s="2"/>
      <c r="P1" s="2"/>
      <c r="Q1" s="2"/>
      <c r="R1" s="2"/>
      <c r="S1" s="2"/>
    </row>
    <row r="2" spans="1:20" ht="26.5" thickBot="1" x14ac:dyDescent="0.65">
      <c r="B2" s="3" t="s">
        <v>20</v>
      </c>
      <c r="E2" s="4"/>
      <c r="L2" s="5"/>
      <c r="O2" s="2"/>
      <c r="P2" s="2"/>
      <c r="Q2" s="2"/>
      <c r="R2" s="2"/>
      <c r="S2" s="2"/>
    </row>
    <row r="3" spans="1:20" ht="26.5" thickTop="1" x14ac:dyDescent="0.6">
      <c r="B3" s="6" t="s">
        <v>0</v>
      </c>
      <c r="C3" s="7"/>
      <c r="D3" s="7"/>
      <c r="E3" s="7"/>
      <c r="L3" s="8"/>
      <c r="N3" s="9"/>
      <c r="O3" s="10"/>
      <c r="P3" s="11"/>
      <c r="Q3" s="11"/>
      <c r="R3" s="11"/>
      <c r="S3" s="12"/>
      <c r="T3" s="13"/>
    </row>
    <row r="4" spans="1:20" ht="18.5" x14ac:dyDescent="0.45">
      <c r="B4" s="14"/>
      <c r="K4" s="15"/>
      <c r="L4" s="15"/>
      <c r="M4" s="2"/>
      <c r="N4" s="9"/>
      <c r="O4" s="16"/>
      <c r="S4" s="17"/>
      <c r="T4" s="13"/>
    </row>
    <row r="5" spans="1:20" ht="21" x14ac:dyDescent="0.5">
      <c r="B5" s="2"/>
      <c r="C5" s="2"/>
      <c r="D5" s="2"/>
      <c r="E5" s="2"/>
      <c r="K5" s="58" t="s">
        <v>1</v>
      </c>
      <c r="L5" s="58"/>
      <c r="M5" s="58"/>
      <c r="N5" s="18"/>
      <c r="O5" s="16"/>
      <c r="P5" s="19" t="s">
        <v>2</v>
      </c>
      <c r="S5" s="17"/>
      <c r="T5" s="13"/>
    </row>
    <row r="6" spans="1:20" ht="43.5" x14ac:dyDescent="0.35">
      <c r="A6" s="9"/>
      <c r="B6" s="20" t="s">
        <v>3</v>
      </c>
      <c r="C6" s="20" t="s">
        <v>4</v>
      </c>
      <c r="D6" s="20" t="s">
        <v>5</v>
      </c>
      <c r="E6" s="20" t="s">
        <v>6</v>
      </c>
      <c r="F6" s="13"/>
      <c r="G6" s="20" t="s">
        <v>7</v>
      </c>
      <c r="H6" s="20" t="s">
        <v>8</v>
      </c>
      <c r="I6" s="20" t="s">
        <v>9</v>
      </c>
      <c r="K6" s="21" t="s">
        <v>10</v>
      </c>
      <c r="L6" s="22" t="s">
        <v>11</v>
      </c>
      <c r="M6" s="22" t="s">
        <v>12</v>
      </c>
      <c r="N6" s="9"/>
      <c r="O6" s="16"/>
      <c r="P6" s="23" t="s">
        <v>13</v>
      </c>
      <c r="Q6" s="7"/>
      <c r="R6" s="7"/>
      <c r="S6" s="24"/>
      <c r="T6" s="13"/>
    </row>
    <row r="7" spans="1:20" x14ac:dyDescent="0.35">
      <c r="A7" s="9"/>
      <c r="B7" s="25">
        <v>43831</v>
      </c>
      <c r="C7" s="26"/>
      <c r="D7" s="26"/>
      <c r="E7" s="26"/>
      <c r="F7" s="13"/>
      <c r="G7" s="27">
        <v>1.74</v>
      </c>
      <c r="H7" s="27">
        <v>23.8</v>
      </c>
      <c r="I7" s="28">
        <f>+H7/G7</f>
        <v>13.678160919540231</v>
      </c>
      <c r="J7" s="9"/>
      <c r="K7" s="29">
        <v>0.22309999999999999</v>
      </c>
      <c r="L7" s="30">
        <f>+(K7*(C19+D19)*G7)/(C19*G7+D19*H7)</f>
        <v>1.8008704567488265E-2</v>
      </c>
      <c r="M7" s="30">
        <f>+(K7*(C19+D19)*H7)/(C19*G7+D19*H7)</f>
        <v>0.24632595902656362</v>
      </c>
      <c r="N7" s="9"/>
      <c r="O7" s="16"/>
      <c r="P7" s="31"/>
      <c r="Q7" s="31"/>
      <c r="R7" s="7"/>
      <c r="S7" s="24"/>
      <c r="T7" s="13"/>
    </row>
    <row r="8" spans="1:20" ht="15.5" x14ac:dyDescent="0.35">
      <c r="A8" s="9"/>
      <c r="B8" s="25">
        <v>43862</v>
      </c>
      <c r="C8" s="26"/>
      <c r="D8" s="26"/>
      <c r="E8" s="26"/>
      <c r="F8" s="13"/>
      <c r="G8" s="13"/>
      <c r="H8" s="13"/>
      <c r="I8" s="13"/>
      <c r="L8" s="32"/>
      <c r="M8" s="32"/>
      <c r="N8" s="9"/>
      <c r="O8" s="33"/>
      <c r="P8" s="34">
        <f>+K7</f>
        <v>0.22309999999999999</v>
      </c>
      <c r="Q8" s="34">
        <f>+L7*C19/(C19+D19)+M7*D19/(C19+D19)</f>
        <v>0.22310000000000002</v>
      </c>
      <c r="R8" s="35" t="str">
        <f>+IF(P8=Q8,"VERIFICADO","NO CUMPLE")</f>
        <v>VERIFICADO</v>
      </c>
      <c r="S8" s="24"/>
      <c r="T8" s="13"/>
    </row>
    <row r="9" spans="1:20" x14ac:dyDescent="0.35">
      <c r="A9" s="9"/>
      <c r="B9" s="25">
        <v>43891</v>
      </c>
      <c r="C9" s="26"/>
      <c r="D9" s="26"/>
      <c r="E9" s="26"/>
      <c r="F9" s="13"/>
      <c r="G9" s="13"/>
      <c r="H9" s="13"/>
      <c r="N9" s="9"/>
      <c r="O9" s="16"/>
      <c r="P9" s="36"/>
      <c r="Q9" s="36"/>
      <c r="R9" s="37"/>
      <c r="S9" s="24"/>
      <c r="T9" s="13"/>
    </row>
    <row r="10" spans="1:20" ht="15" customHeight="1" x14ac:dyDescent="0.35">
      <c r="A10" s="9"/>
      <c r="B10" s="25">
        <v>43922</v>
      </c>
      <c r="C10" s="26"/>
      <c r="D10" s="26"/>
      <c r="E10" s="26"/>
      <c r="F10" s="13"/>
      <c r="G10" s="38" t="s">
        <v>14</v>
      </c>
      <c r="J10" s="39"/>
      <c r="K10" s="40"/>
      <c r="L10" s="41"/>
      <c r="M10" s="40"/>
      <c r="O10" s="16"/>
      <c r="P10" s="42" t="s">
        <v>15</v>
      </c>
      <c r="Q10" s="43"/>
      <c r="R10" s="37"/>
      <c r="S10" s="24"/>
      <c r="T10" s="13"/>
    </row>
    <row r="11" spans="1:20" x14ac:dyDescent="0.35">
      <c r="A11" s="9"/>
      <c r="B11" s="25">
        <v>43952</v>
      </c>
      <c r="C11" s="26"/>
      <c r="D11" s="26"/>
      <c r="E11" s="26"/>
      <c r="F11" s="13"/>
      <c r="G11" s="44" t="s">
        <v>16</v>
      </c>
      <c r="H11" s="13"/>
      <c r="O11" s="16"/>
      <c r="P11" s="43"/>
      <c r="Q11" s="43"/>
      <c r="R11" s="37"/>
      <c r="S11" s="24"/>
      <c r="T11" s="13"/>
    </row>
    <row r="12" spans="1:20" ht="15.5" x14ac:dyDescent="0.35">
      <c r="A12" s="9"/>
      <c r="B12" s="25">
        <v>43983</v>
      </c>
      <c r="C12" s="26"/>
      <c r="D12" s="26"/>
      <c r="E12" s="26"/>
      <c r="F12" s="13"/>
      <c r="G12" s="44" t="s">
        <v>21</v>
      </c>
      <c r="H12" s="13"/>
      <c r="L12" s="45"/>
      <c r="M12" s="45"/>
      <c r="O12" s="16"/>
      <c r="P12" s="34">
        <f>+H7/G7</f>
        <v>13.678160919540231</v>
      </c>
      <c r="Q12" s="34">
        <f>+M7/L7</f>
        <v>13.678160919540229</v>
      </c>
      <c r="R12" s="35" t="str">
        <f>+IF(P12=Q12,"VERIFICADO","NO CUMPLE")</f>
        <v>VERIFICADO</v>
      </c>
      <c r="S12" s="24"/>
      <c r="T12" s="13"/>
    </row>
    <row r="13" spans="1:20" x14ac:dyDescent="0.35">
      <c r="A13" s="9"/>
      <c r="B13" s="25">
        <v>44013</v>
      </c>
      <c r="C13" s="26"/>
      <c r="D13" s="26"/>
      <c r="E13" s="26"/>
      <c r="F13" s="13"/>
      <c r="G13" s="44" t="s">
        <v>17</v>
      </c>
      <c r="H13" s="13"/>
      <c r="O13" s="16"/>
      <c r="Q13" s="57"/>
      <c r="R13" s="7"/>
      <c r="S13" s="24"/>
      <c r="T13" s="13"/>
    </row>
    <row r="14" spans="1:20" ht="15" thickBot="1" x14ac:dyDescent="0.4">
      <c r="A14" s="9"/>
      <c r="B14" s="25">
        <v>44044</v>
      </c>
      <c r="C14" s="26"/>
      <c r="D14" s="26"/>
      <c r="E14" s="26"/>
      <c r="F14" s="13"/>
      <c r="G14" s="44" t="s">
        <v>18</v>
      </c>
      <c r="H14" s="13"/>
      <c r="O14" s="46"/>
      <c r="P14" s="47"/>
      <c r="Q14" s="47"/>
      <c r="R14" s="48"/>
      <c r="S14" s="49"/>
      <c r="T14" s="13"/>
    </row>
    <row r="15" spans="1:20" ht="15" thickTop="1" x14ac:dyDescent="0.35">
      <c r="A15" s="9"/>
      <c r="B15" s="25">
        <v>44075</v>
      </c>
      <c r="C15" s="26"/>
      <c r="D15" s="26"/>
      <c r="E15" s="26"/>
      <c r="F15" s="13"/>
      <c r="G15" s="44" t="s">
        <v>19</v>
      </c>
      <c r="H15" s="13"/>
      <c r="O15" s="50"/>
      <c r="P15" s="51"/>
      <c r="Q15" s="51"/>
      <c r="R15" s="51"/>
      <c r="S15" s="51"/>
    </row>
    <row r="16" spans="1:20" x14ac:dyDescent="0.35">
      <c r="A16" s="9"/>
      <c r="B16" s="25">
        <v>44105</v>
      </c>
      <c r="C16" s="26"/>
      <c r="D16" s="26"/>
      <c r="E16" s="26"/>
      <c r="F16" s="13"/>
      <c r="G16" s="52"/>
      <c r="H16" s="13"/>
    </row>
    <row r="17" spans="1:13" x14ac:dyDescent="0.35">
      <c r="A17" s="9"/>
      <c r="B17" s="25">
        <v>44136</v>
      </c>
      <c r="C17" s="26"/>
      <c r="D17" s="26"/>
      <c r="E17" s="26"/>
      <c r="F17" s="13"/>
      <c r="G17" s="13"/>
      <c r="H17" s="13"/>
      <c r="M17" s="53"/>
    </row>
    <row r="18" spans="1:13" x14ac:dyDescent="0.35">
      <c r="A18" s="9"/>
      <c r="B18" s="25">
        <v>44166</v>
      </c>
      <c r="C18" s="26"/>
      <c r="D18" s="26"/>
      <c r="E18" s="26"/>
      <c r="F18" s="13"/>
      <c r="G18" s="13"/>
      <c r="H18" s="13"/>
    </row>
    <row r="19" spans="1:13" x14ac:dyDescent="0.35">
      <c r="A19" s="9"/>
      <c r="B19" s="54" t="s">
        <v>22</v>
      </c>
      <c r="C19" s="55">
        <v>2034.0372732380949</v>
      </c>
      <c r="D19" s="55">
        <v>17961.081342187153</v>
      </c>
      <c r="E19" s="55">
        <v>19995.11861542525</v>
      </c>
      <c r="F19" s="13"/>
      <c r="G19" s="13"/>
      <c r="H19" s="13"/>
    </row>
    <row r="20" spans="1:13" x14ac:dyDescent="0.35">
      <c r="B20" s="50"/>
      <c r="C20" s="50"/>
      <c r="D20" s="50"/>
      <c r="E20" s="56"/>
    </row>
  </sheetData>
  <mergeCells count="1">
    <mergeCell ref="K5:M5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Cargo TUP TdP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Anghy Raquel Lopez Davila</dc:creator>
  <cp:lastModifiedBy>Anghy Lopez Davila</cp:lastModifiedBy>
  <dcterms:created xsi:type="dcterms:W3CDTF">2021-03-15T23:01:33Z</dcterms:created>
  <dcterms:modified xsi:type="dcterms:W3CDTF">2021-05-21T16:56:44Z</dcterms:modified>
</cp:coreProperties>
</file>