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ustom.xml" ContentType="application/vnd.openxmlformats-officedocument.custom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2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tos de Usuario\lzapata\Documents\My Documents\1FECU-ENTEL 2019\CONTABILIDAD REGULATORIA 2018\REPORTES\"/>
    </mc:Choice>
  </mc:AlternateContent>
  <bookViews>
    <workbookView xWindow="360" yWindow="480" windowWidth="18675" windowHeight="11415"/>
  </bookViews>
  <sheets>
    <sheet name="Informe_7" sheetId="1" r:id="rId1"/>
  </sheets>
  <definedNames>
    <definedName name="_xlnm.Print_Area" localSheetId="0">Informe_7!$A$1:$AA$20</definedName>
  </definedNames>
  <calcPr calcId="171027"/>
</workbook>
</file>

<file path=xl/calcChain.xml><?xml version="1.0" encoding="utf-8"?>
<calcChain xmlns="http://schemas.openxmlformats.org/spreadsheetml/2006/main">
  <c r="AA17" i="1" l="1"/>
  <c r="AA16" i="1"/>
  <c r="AA15" i="1"/>
  <c r="AA14" i="1"/>
  <c r="AA13" i="1"/>
  <c r="AA12" i="1"/>
  <c r="AA11" i="1"/>
  <c r="AA10" i="1"/>
  <c r="AA9" i="1"/>
  <c r="AA8" i="1"/>
  <c r="AA18" i="1" l="1"/>
  <c r="Z18" i="1" l="1"/>
  <c r="Z20" i="1" s="1"/>
  <c r="Y18" i="1"/>
  <c r="Y20" i="1" s="1"/>
  <c r="X18" i="1"/>
  <c r="X20" i="1" s="1"/>
  <c r="W18" i="1"/>
  <c r="W20" i="1" s="1"/>
  <c r="V18" i="1"/>
  <c r="V20" i="1" s="1"/>
  <c r="U18" i="1"/>
  <c r="U20" i="1" s="1"/>
  <c r="T18" i="1"/>
  <c r="T20" i="1" s="1"/>
  <c r="S18" i="1"/>
  <c r="S20" i="1" s="1"/>
  <c r="R18" i="1"/>
  <c r="R20" i="1" s="1"/>
  <c r="Q18" i="1"/>
  <c r="Q20" i="1" s="1"/>
  <c r="P18" i="1"/>
  <c r="P20" i="1" s="1"/>
  <c r="O18" i="1"/>
  <c r="O20" i="1" s="1"/>
  <c r="N18" i="1"/>
  <c r="N20" i="1" s="1"/>
  <c r="M18" i="1"/>
  <c r="M20" i="1" s="1"/>
  <c r="L18" i="1"/>
  <c r="L20" i="1" s="1"/>
  <c r="K18" i="1"/>
  <c r="K20" i="1" s="1"/>
  <c r="J18" i="1"/>
  <c r="J20" i="1" s="1"/>
  <c r="I18" i="1"/>
  <c r="I20" i="1" s="1"/>
  <c r="H18" i="1"/>
  <c r="H20" i="1" s="1"/>
  <c r="G18" i="1"/>
  <c r="G20" i="1" s="1"/>
  <c r="F18" i="1"/>
  <c r="F20" i="1" s="1"/>
  <c r="E18" i="1"/>
  <c r="E20" i="1" s="1"/>
  <c r="D18" i="1"/>
  <c r="D20" i="1" s="1"/>
  <c r="C18" i="1"/>
  <c r="C20" i="1" s="1"/>
  <c r="B18" i="1"/>
</calcChain>
</file>

<file path=xl/sharedStrings.xml><?xml version="1.0" encoding="utf-8"?>
<sst xmlns="http://schemas.openxmlformats.org/spreadsheetml/2006/main" count="42" uniqueCount="42">
  <si>
    <t>Expresado en Miles de Nuevos Soles</t>
  </si>
  <si>
    <t>1. Acceso Instalación Telefonía Fija de Abonado Urbano</t>
  </si>
  <si>
    <t>2. Prestación del servicio de voz Telefonía Fija local desde Abonado Urbano</t>
  </si>
  <si>
    <t>3. Prestación del servicio de voz Telefonía Fija LD desde Abonado Urbano</t>
  </si>
  <si>
    <t>4. Prestación del servicio de voz Telefonía Fija Local desde TUP Urbano</t>
  </si>
  <si>
    <t>5. Prestación del servicio de voz Telefonía Fija LD desde TUP Urbano</t>
  </si>
  <si>
    <t>6. Acceso Instalación Telefonía Fija de Abonado Rural</t>
  </si>
  <si>
    <t>7. Prestación del servicio de voz Telefonía Fija Local desde Abonado Rural</t>
  </si>
  <si>
    <t>8. Prestación del servicio de voz Telefonía Fija LD desde Abonado Rural</t>
  </si>
  <si>
    <t>9. Prestación del servicio de voz Telefonía Fija Local desde TUP Rural</t>
  </si>
  <si>
    <t>10. Prestación del servicio de voz Telefonía Fija LD desde TUP Rural</t>
  </si>
  <si>
    <t>11. Instalación Televisión de Paga</t>
  </si>
  <si>
    <t>12. Prestación de servicios Televisión de Paga</t>
  </si>
  <si>
    <t>13. Instalación Internet Fijo</t>
  </si>
  <si>
    <t>14. Prestación de servicios Internet Fijo</t>
  </si>
  <si>
    <t>15. Prestación de servicio voz móvil por Telefonía Móvil</t>
  </si>
  <si>
    <t>16. Mensajes de Texto Telefonía Móvil</t>
  </si>
  <si>
    <t>17. Roaming Internacional por Telefonía Móvil</t>
  </si>
  <si>
    <t>18. Prestación de Internet Móvil</t>
  </si>
  <si>
    <t>19. Servicios Suplementarios</t>
  </si>
  <si>
    <t>20. Servicios de valor añadido (No incluye Internet)</t>
  </si>
  <si>
    <t>21. Suministro de Equipos</t>
  </si>
  <si>
    <t>22. Instalación para Alquiler de circuitos y Transmisión de Datos para clientes privados y otros operadores</t>
  </si>
  <si>
    <t>23. Alquiler de Circuitos y Transmisión de Datos a clientes privados y otros operadores</t>
  </si>
  <si>
    <t>24. Provisión de acceso a EEDE</t>
  </si>
  <si>
    <t>25. Interconexión</t>
  </si>
  <si>
    <t>Total</t>
  </si>
  <si>
    <t>Gastos de Personal</t>
  </si>
  <si>
    <t>Gastos Generales y Administrativos</t>
  </si>
  <si>
    <t>Existencias</t>
  </si>
  <si>
    <t>Capitalización de Gastos por Construcción de Planta o Trabajo para el Inmovilizado</t>
  </si>
  <si>
    <t>Honorarios por transferencia de capacidad tecnica</t>
  </si>
  <si>
    <t>Provisión para desvalorización de activos</t>
  </si>
  <si>
    <t>Otros Gastos Operativos</t>
  </si>
  <si>
    <t>Total general</t>
  </si>
  <si>
    <t>Amortización</t>
  </si>
  <si>
    <t>Depreciación</t>
  </si>
  <si>
    <t>INFORME 7: ATRIBUCIÓN DE GASTOS A LAS LINEAS DE NEGOCIO</t>
  </si>
  <si>
    <t>Deterioro de Activos Fijos</t>
  </si>
  <si>
    <t>Informe 7 : ATRIBUCION DE GASTOS A LAS LINEAS DE NEGOCIO</t>
  </si>
  <si>
    <t>Periodo de reporte: Al 31 de Diciembre 2018</t>
  </si>
  <si>
    <t>ENTEL PERU S.A.-2018-7 ATRIBUCIÓN DE GASTOS A LAS LINEAS DE NEGOCIO-21062019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</si>
</sst>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_ * #,##0.00_ ;_ * \-#,##0.00_ ;_ * &quot;-&quot;??_ ;_ @_ "/>
    <numFmt numFmtId="165" formatCode="_ * #,##0_ ;_ * \-#,##0_ ;_ * &quot;-&quot;??_ ;_ @_ "/>
    <numFmt numFmtId="166" formatCode="_ * #,##0.000_ ;_ * \-#,##0.000_ ;_ * &quot;-&quot;??_ ;_ @_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4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Border="1" applyAlignment="1"/>
    <xf numFmtId="0" fontId="3" fillId="0" borderId="1" xfId="0" applyFont="1" applyFill="1" applyBorder="1" applyAlignment="1">
      <alignment horizontal="left"/>
    </xf>
    <xf numFmtId="165" fontId="0" fillId="0" borderId="0" xfId="0" applyNumberFormat="1"/>
    <xf numFmtId="0" fontId="2" fillId="2" borderId="0" xfId="0" applyFont="1" applyFill="1" applyBorder="1"/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66" fontId="3" fillId="0" borderId="1" xfId="1" applyNumberFormat="1" applyFont="1" applyFill="1" applyBorder="1"/>
    <xf numFmtId="166" fontId="4" fillId="0" borderId="1" xfId="1" applyNumberFormat="1" applyFont="1" applyFill="1" applyBorder="1" applyAlignment="1">
      <alignment horizontal="center" vertical="center" wrapText="1"/>
    </xf>
    <xf numFmtId="43" fontId="0" fillId="0" borderId="0" xfId="0" applyNumberFormat="1"/>
    <xf numFmtId="166" fontId="0" fillId="0" borderId="0" xfId="0" applyNumberFormat="1"/>
    <xf numFmtId="43" fontId="4" fillId="0" borderId="1" xfId="1" applyNumberFormat="1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24"/>
  <sheetViews>
    <sheetView showGridLines="0" tabSelected="1" zoomScaleNormal="100" zoomScaleSheetLayoutView="85" zoomScalePageLayoutView="70" workbookViewId="0">
      <selection activeCell="O3" sqref="O3"/>
    </sheetView>
  </sheetViews>
  <sheetFormatPr baseColWidth="10" defaultRowHeight="15" x14ac:dyDescent="0.25"/>
  <cols>
    <col min="1" max="1" width="51.5703125" customWidth="1"/>
    <col min="2" max="2" width="15.7109375" hidden="1" customWidth="1"/>
    <col min="3" max="4" width="15.7109375" customWidth="1"/>
    <col min="5" max="14" width="15.7109375" hidden="1" customWidth="1"/>
    <col min="15" max="15" width="17.5703125" bestFit="1" customWidth="1"/>
    <col min="16" max="16" width="20.140625" customWidth="1"/>
    <col min="17" max="18" width="15.7109375" customWidth="1"/>
    <col min="19" max="19" width="17.5703125" bestFit="1" customWidth="1"/>
    <col min="20" max="21" width="15.7109375" customWidth="1"/>
    <col min="22" max="22" width="17.5703125" bestFit="1" customWidth="1"/>
    <col min="23" max="27" width="15.7109375" customWidth="1"/>
    <col min="29" max="29" width="18" bestFit="1" customWidth="1"/>
  </cols>
  <sheetData>
    <row r="1" spans="1:29" x14ac:dyDescent="0.25">
      <c r="A1" s="6" t="s">
        <v>41</v>
      </c>
    </row>
    <row r="2" spans="1:29" ht="12.75" customHeight="1" x14ac:dyDescent="0.25"/>
    <row r="3" spans="1:29" x14ac:dyDescent="0.25">
      <c r="A3" s="1"/>
      <c r="B3" s="1" t="s">
        <v>37</v>
      </c>
      <c r="C3" s="2"/>
      <c r="D3" s="2"/>
      <c r="E3" s="2"/>
      <c r="F3" s="2"/>
      <c r="G3" s="2"/>
      <c r="H3" s="2"/>
      <c r="I3" s="2"/>
      <c r="J3" s="2"/>
      <c r="P3" t="s">
        <v>39</v>
      </c>
    </row>
    <row r="4" spans="1:29" x14ac:dyDescent="0.25">
      <c r="A4" s="1"/>
      <c r="B4" s="2"/>
      <c r="C4" s="2"/>
      <c r="D4" s="2"/>
      <c r="E4" s="2"/>
      <c r="F4" s="2"/>
      <c r="G4" s="2"/>
      <c r="H4" s="2"/>
      <c r="I4" s="2"/>
      <c r="J4" s="2"/>
    </row>
    <row r="5" spans="1:29" ht="12.75" customHeight="1" x14ac:dyDescent="0.25">
      <c r="A5" s="6" t="s">
        <v>40</v>
      </c>
      <c r="C5" s="3"/>
      <c r="D5" s="3"/>
      <c r="E5" s="3"/>
      <c r="F5" s="3"/>
      <c r="G5" s="3"/>
      <c r="H5" s="3"/>
      <c r="I5" s="3"/>
      <c r="J5" s="3"/>
    </row>
    <row r="6" spans="1:29" ht="12.75" customHeight="1" x14ac:dyDescent="0.25">
      <c r="A6" s="2"/>
      <c r="B6" s="2"/>
      <c r="C6" s="2"/>
      <c r="D6" s="2"/>
      <c r="E6" s="2"/>
      <c r="F6" s="2"/>
      <c r="G6" s="2"/>
      <c r="H6" s="2"/>
      <c r="I6" s="2"/>
      <c r="J6" s="2"/>
    </row>
    <row r="7" spans="1:29" ht="120" x14ac:dyDescent="0.25">
      <c r="A7" s="7" t="s">
        <v>0</v>
      </c>
      <c r="B7" s="7" t="s">
        <v>1</v>
      </c>
      <c r="C7" s="7" t="s">
        <v>2</v>
      </c>
      <c r="D7" s="7" t="s">
        <v>3</v>
      </c>
      <c r="E7" s="7" t="s">
        <v>4</v>
      </c>
      <c r="F7" s="7" t="s">
        <v>5</v>
      </c>
      <c r="G7" s="7" t="s">
        <v>6</v>
      </c>
      <c r="H7" s="7" t="s">
        <v>7</v>
      </c>
      <c r="I7" s="7" t="s">
        <v>8</v>
      </c>
      <c r="J7" s="7" t="s">
        <v>9</v>
      </c>
      <c r="K7" s="8" t="s">
        <v>10</v>
      </c>
      <c r="L7" s="8" t="s">
        <v>11</v>
      </c>
      <c r="M7" s="8" t="s">
        <v>12</v>
      </c>
      <c r="N7" s="8" t="s">
        <v>13</v>
      </c>
      <c r="O7" s="8" t="s">
        <v>14</v>
      </c>
      <c r="P7" s="8" t="s">
        <v>15</v>
      </c>
      <c r="Q7" s="8" t="s">
        <v>16</v>
      </c>
      <c r="R7" s="8" t="s">
        <v>17</v>
      </c>
      <c r="S7" s="8" t="s">
        <v>18</v>
      </c>
      <c r="T7" s="8" t="s">
        <v>19</v>
      </c>
      <c r="U7" s="8" t="s">
        <v>20</v>
      </c>
      <c r="V7" s="8" t="s">
        <v>21</v>
      </c>
      <c r="W7" s="8" t="s">
        <v>22</v>
      </c>
      <c r="X7" s="8" t="s">
        <v>23</v>
      </c>
      <c r="Y7" s="8" t="s">
        <v>24</v>
      </c>
      <c r="Z7" s="8" t="s">
        <v>25</v>
      </c>
      <c r="AA7" s="8" t="s">
        <v>26</v>
      </c>
    </row>
    <row r="8" spans="1:29" ht="12.75" customHeight="1" x14ac:dyDescent="0.25">
      <c r="A8" s="4" t="s">
        <v>27</v>
      </c>
      <c r="B8" s="9"/>
      <c r="C8" s="9">
        <v>12.85</v>
      </c>
      <c r="D8" s="9">
        <v>0.187</v>
      </c>
      <c r="E8" s="9"/>
      <c r="F8" s="9"/>
      <c r="G8" s="9"/>
      <c r="H8" s="9"/>
      <c r="I8" s="9"/>
      <c r="J8" s="9"/>
      <c r="K8" s="9"/>
      <c r="L8" s="9"/>
      <c r="M8" s="9"/>
      <c r="N8" s="9"/>
      <c r="O8" s="9">
        <v>69956.024000000005</v>
      </c>
      <c r="P8" s="9">
        <v>35872.68</v>
      </c>
      <c r="Q8" s="9"/>
      <c r="R8" s="9">
        <v>1394.2750000000001</v>
      </c>
      <c r="S8" s="9">
        <v>233784.82800000001</v>
      </c>
      <c r="T8" s="9">
        <v>1548.231</v>
      </c>
      <c r="U8" s="9"/>
      <c r="V8" s="9">
        <v>3753.893</v>
      </c>
      <c r="W8" s="9"/>
      <c r="X8" s="9"/>
      <c r="Y8" s="9">
        <v>1362.9259999999999</v>
      </c>
      <c r="Z8" s="9">
        <v>3189.569</v>
      </c>
      <c r="AA8" s="9">
        <f>SUM(C8:Z8)</f>
        <v>350875.46300000005</v>
      </c>
    </row>
    <row r="9" spans="1:29" ht="12.75" customHeight="1" x14ac:dyDescent="0.25">
      <c r="A9" s="4" t="s">
        <v>28</v>
      </c>
      <c r="B9" s="9"/>
      <c r="C9" s="9">
        <v>78.629000000000005</v>
      </c>
      <c r="D9" s="9">
        <v>14.069000000000001</v>
      </c>
      <c r="E9" s="9"/>
      <c r="F9" s="9"/>
      <c r="G9" s="9"/>
      <c r="H9" s="9"/>
      <c r="I9" s="9"/>
      <c r="J9" s="9"/>
      <c r="K9" s="9"/>
      <c r="L9" s="9"/>
      <c r="M9" s="9"/>
      <c r="N9" s="9"/>
      <c r="O9" s="9">
        <v>295256.43900000001</v>
      </c>
      <c r="P9" s="9">
        <v>88687.525999999998</v>
      </c>
      <c r="Q9" s="9"/>
      <c r="R9" s="9">
        <v>10001.19</v>
      </c>
      <c r="S9" s="9">
        <v>1161511.2590000001</v>
      </c>
      <c r="T9" s="9">
        <v>29773.026999999998</v>
      </c>
      <c r="U9" s="9"/>
      <c r="V9" s="9">
        <v>54320.322</v>
      </c>
      <c r="W9" s="9"/>
      <c r="X9" s="9"/>
      <c r="Y9" s="9">
        <v>4105.0460000000003</v>
      </c>
      <c r="Z9" s="9">
        <v>49661.521000000001</v>
      </c>
      <c r="AA9" s="9">
        <f>SUM(C9:Z9)</f>
        <v>1693409.0280000002</v>
      </c>
      <c r="AC9" s="12"/>
    </row>
    <row r="10" spans="1:29" ht="12.75" customHeight="1" x14ac:dyDescent="0.25">
      <c r="A10" s="4" t="s">
        <v>36</v>
      </c>
      <c r="B10" s="9"/>
      <c r="C10" s="9">
        <v>0.75963999999999998</v>
      </c>
      <c r="D10" s="9">
        <v>0.53466000000000002</v>
      </c>
      <c r="E10" s="9"/>
      <c r="F10" s="9"/>
      <c r="G10" s="9"/>
      <c r="H10" s="9"/>
      <c r="I10" s="9"/>
      <c r="J10" s="9"/>
      <c r="K10" s="9"/>
      <c r="L10" s="9"/>
      <c r="M10" s="9"/>
      <c r="N10" s="9"/>
      <c r="O10" s="9">
        <v>37512.714200000002</v>
      </c>
      <c r="P10" s="9">
        <v>915.87165000000005</v>
      </c>
      <c r="Q10" s="9">
        <v>0.10619000000000001</v>
      </c>
      <c r="R10" s="9">
        <v>29.677810000000001</v>
      </c>
      <c r="S10" s="9">
        <v>118954.58875</v>
      </c>
      <c r="T10" s="9"/>
      <c r="U10" s="9"/>
      <c r="V10" s="9"/>
      <c r="W10" s="9"/>
      <c r="X10" s="9"/>
      <c r="Y10" s="9"/>
      <c r="Z10" s="9">
        <v>368.82585</v>
      </c>
      <c r="AA10" s="9">
        <f>SUM(C10:Z10)</f>
        <v>157783.07874999999</v>
      </c>
    </row>
    <row r="11" spans="1:29" ht="12.75" customHeight="1" x14ac:dyDescent="0.25">
      <c r="A11" s="4" t="s">
        <v>35</v>
      </c>
      <c r="B11" s="9"/>
      <c r="C11" s="9">
        <v>0.31864999999999999</v>
      </c>
      <c r="D11" s="9">
        <v>0.22428000000000001</v>
      </c>
      <c r="E11" s="9"/>
      <c r="F11" s="9"/>
      <c r="G11" s="9"/>
      <c r="H11" s="9"/>
      <c r="I11" s="9"/>
      <c r="J11" s="9"/>
      <c r="K11" s="9"/>
      <c r="L11" s="9"/>
      <c r="M11" s="9"/>
      <c r="N11" s="9"/>
      <c r="O11" s="9">
        <v>15735.642169999999</v>
      </c>
      <c r="P11" s="9">
        <v>384.18517000000003</v>
      </c>
      <c r="Q11" s="9">
        <v>4.4540000000000003E-2</v>
      </c>
      <c r="R11" s="9">
        <v>12.4491</v>
      </c>
      <c r="S11" s="9">
        <v>49898.464639999998</v>
      </c>
      <c r="T11" s="9"/>
      <c r="U11" s="9"/>
      <c r="V11" s="9"/>
      <c r="W11" s="9"/>
      <c r="X11" s="9"/>
      <c r="Y11" s="9"/>
      <c r="Z11" s="9">
        <v>154.29371</v>
      </c>
      <c r="AA11" s="9">
        <f>SUM(C11:Z11)</f>
        <v>66185.622260000004</v>
      </c>
    </row>
    <row r="12" spans="1:29" ht="12.75" customHeight="1" x14ac:dyDescent="0.25">
      <c r="A12" s="4" t="s">
        <v>38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>
        <f>SUM(C12:Z12)</f>
        <v>0</v>
      </c>
    </row>
    <row r="13" spans="1:29" ht="12.75" customHeight="1" x14ac:dyDescent="0.25">
      <c r="A13" s="4" t="s">
        <v>29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>
        <v>0</v>
      </c>
      <c r="U13" s="9"/>
      <c r="V13" s="9">
        <v>771390.49800000002</v>
      </c>
      <c r="W13" s="9"/>
      <c r="X13" s="9"/>
      <c r="Y13" s="9"/>
      <c r="Z13" s="9"/>
      <c r="AA13" s="9">
        <f>SUM(B13:Z13)</f>
        <v>771390.49800000002</v>
      </c>
    </row>
    <row r="14" spans="1:29" ht="12.75" customHeight="1" x14ac:dyDescent="0.25">
      <c r="A14" s="4" t="s">
        <v>30</v>
      </c>
      <c r="B14" s="9"/>
      <c r="C14" s="9">
        <v>-0.54200000000000004</v>
      </c>
      <c r="D14" s="9">
        <v>-3.2000000000000001E-2</v>
      </c>
      <c r="E14" s="9"/>
      <c r="F14" s="9"/>
      <c r="G14" s="9"/>
      <c r="H14" s="9"/>
      <c r="I14" s="9"/>
      <c r="J14" s="9"/>
      <c r="K14" s="9"/>
      <c r="L14" s="9"/>
      <c r="M14" s="9"/>
      <c r="N14" s="9"/>
      <c r="O14" s="9">
        <v>-7745.16</v>
      </c>
      <c r="P14" s="9">
        <v>-968.8</v>
      </c>
      <c r="Q14" s="9"/>
      <c r="R14" s="9"/>
      <c r="S14" s="9">
        <v>-36481.574999999997</v>
      </c>
      <c r="T14" s="9"/>
      <c r="U14" s="9"/>
      <c r="V14" s="9"/>
      <c r="W14" s="9"/>
      <c r="X14" s="9"/>
      <c r="Y14" s="9"/>
      <c r="Z14" s="9">
        <v>-481.62</v>
      </c>
      <c r="AA14" s="9">
        <f>SUM(B14:Z14)</f>
        <v>-45677.728999999999</v>
      </c>
    </row>
    <row r="15" spans="1:29" ht="12.75" customHeight="1" x14ac:dyDescent="0.25">
      <c r="A15" s="4" t="s">
        <v>31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>
        <f>SUM(B15:Z15)</f>
        <v>0</v>
      </c>
    </row>
    <row r="16" spans="1:29" ht="12.75" customHeight="1" x14ac:dyDescent="0.25">
      <c r="A16" s="4" t="s">
        <v>32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>
        <v>7713</v>
      </c>
      <c r="W16" s="9"/>
      <c r="X16" s="9"/>
      <c r="Y16" s="9"/>
      <c r="Z16" s="9"/>
      <c r="AA16" s="9">
        <f>SUM(B16:Z16)</f>
        <v>7713</v>
      </c>
    </row>
    <row r="17" spans="1:27" ht="12.75" customHeight="1" x14ac:dyDescent="0.25">
      <c r="A17" s="4" t="s">
        <v>33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>
        <f>SUM(B17:Z17)</f>
        <v>0</v>
      </c>
    </row>
    <row r="18" spans="1:27" ht="12.75" customHeight="1" x14ac:dyDescent="0.25">
      <c r="A18" s="7" t="s">
        <v>34</v>
      </c>
      <c r="B18" s="10">
        <f t="shared" ref="B18:Z18" si="0">+SUM(B8:B17)</f>
        <v>0</v>
      </c>
      <c r="C18" s="10">
        <f t="shared" si="0"/>
        <v>92.015290000000007</v>
      </c>
      <c r="D18" s="10">
        <f t="shared" si="0"/>
        <v>14.982940000000001</v>
      </c>
      <c r="E18" s="10">
        <f t="shared" si="0"/>
        <v>0</v>
      </c>
      <c r="F18" s="10">
        <f t="shared" si="0"/>
        <v>0</v>
      </c>
      <c r="G18" s="10">
        <f t="shared" si="0"/>
        <v>0</v>
      </c>
      <c r="H18" s="10">
        <f t="shared" si="0"/>
        <v>0</v>
      </c>
      <c r="I18" s="10">
        <f t="shared" si="0"/>
        <v>0</v>
      </c>
      <c r="J18" s="10">
        <f t="shared" si="0"/>
        <v>0</v>
      </c>
      <c r="K18" s="10">
        <f t="shared" si="0"/>
        <v>0</v>
      </c>
      <c r="L18" s="10">
        <f t="shared" si="0"/>
        <v>0</v>
      </c>
      <c r="M18" s="10">
        <f t="shared" si="0"/>
        <v>0</v>
      </c>
      <c r="N18" s="10">
        <f t="shared" si="0"/>
        <v>0</v>
      </c>
      <c r="O18" s="10">
        <f t="shared" si="0"/>
        <v>410715.65937000001</v>
      </c>
      <c r="P18" s="10">
        <f t="shared" si="0"/>
        <v>124891.46282</v>
      </c>
      <c r="Q18" s="10">
        <f t="shared" si="0"/>
        <v>0.15073</v>
      </c>
      <c r="R18" s="10">
        <f t="shared" si="0"/>
        <v>11437.591909999999</v>
      </c>
      <c r="S18" s="10">
        <f t="shared" si="0"/>
        <v>1527667.5653899999</v>
      </c>
      <c r="T18" s="10">
        <f t="shared" si="0"/>
        <v>31321.257999999998</v>
      </c>
      <c r="U18" s="10">
        <f t="shared" si="0"/>
        <v>0</v>
      </c>
      <c r="V18" s="10">
        <f t="shared" si="0"/>
        <v>837177.71299999999</v>
      </c>
      <c r="W18" s="10">
        <f t="shared" si="0"/>
        <v>0</v>
      </c>
      <c r="X18" s="10">
        <f t="shared" si="0"/>
        <v>0</v>
      </c>
      <c r="Y18" s="10">
        <f t="shared" si="0"/>
        <v>5467.9719999999998</v>
      </c>
      <c r="Z18" s="10">
        <f t="shared" si="0"/>
        <v>52892.58956</v>
      </c>
      <c r="AA18" s="10">
        <f>+SUM(AA8:AA17)</f>
        <v>3001678.9610100007</v>
      </c>
    </row>
    <row r="20" spans="1:27" hidden="1" x14ac:dyDescent="0.25">
      <c r="C20" s="13">
        <f t="shared" ref="C20:Y20" si="1">(+C18/$AA$18)*$AA$20</f>
        <v>29.633929141117012</v>
      </c>
      <c r="D20" s="13">
        <f t="shared" si="1"/>
        <v>4.8253217729967242</v>
      </c>
      <c r="E20" s="13">
        <f t="shared" si="1"/>
        <v>0</v>
      </c>
      <c r="F20" s="13">
        <f t="shared" si="1"/>
        <v>0</v>
      </c>
      <c r="G20" s="13">
        <f t="shared" si="1"/>
        <v>0</v>
      </c>
      <c r="H20" s="13">
        <f t="shared" si="1"/>
        <v>0</v>
      </c>
      <c r="I20" s="13">
        <f t="shared" si="1"/>
        <v>0</v>
      </c>
      <c r="J20" s="13">
        <f t="shared" si="1"/>
        <v>0</v>
      </c>
      <c r="K20" s="13">
        <f t="shared" si="1"/>
        <v>0</v>
      </c>
      <c r="L20" s="13">
        <f t="shared" si="1"/>
        <v>0</v>
      </c>
      <c r="M20" s="13">
        <f t="shared" si="1"/>
        <v>0</v>
      </c>
      <c r="N20" s="13">
        <f t="shared" si="1"/>
        <v>0</v>
      </c>
      <c r="O20" s="13">
        <f t="shared" si="1"/>
        <v>132272.78582633095</v>
      </c>
      <c r="P20" s="13">
        <f t="shared" si="1"/>
        <v>40221.845299170709</v>
      </c>
      <c r="Q20" s="13">
        <f t="shared" si="1"/>
        <v>4.8543259923873164E-2</v>
      </c>
      <c r="R20" s="13">
        <f t="shared" si="1"/>
        <v>3683.5268160971195</v>
      </c>
      <c r="S20" s="13">
        <f t="shared" si="1"/>
        <v>491992.06331849837</v>
      </c>
      <c r="T20" s="13">
        <f t="shared" si="1"/>
        <v>10087.148996461829</v>
      </c>
      <c r="U20" s="13">
        <f t="shared" si="1"/>
        <v>0</v>
      </c>
      <c r="V20" s="13">
        <f t="shared" si="1"/>
        <v>269616.7672303635</v>
      </c>
      <c r="W20" s="13">
        <f t="shared" si="1"/>
        <v>0</v>
      </c>
      <c r="X20" s="13">
        <f t="shared" si="1"/>
        <v>0</v>
      </c>
      <c r="Y20" s="13">
        <f t="shared" si="1"/>
        <v>1760.9844493628379</v>
      </c>
      <c r="Z20" s="13">
        <f>(+Z18/$AA$18)*$AA$20</f>
        <v>17034.291269540372</v>
      </c>
      <c r="AA20" s="10">
        <v>966703.92099999997</v>
      </c>
    </row>
    <row r="21" spans="1:27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</row>
    <row r="22" spans="1:27" x14ac:dyDescent="0.25">
      <c r="AA22" s="11"/>
    </row>
    <row r="23" spans="1:27" x14ac:dyDescent="0.25">
      <c r="AA23" s="12"/>
    </row>
    <row r="24" spans="1:27" x14ac:dyDescent="0.25">
      <c r="AA24" s="11"/>
    </row>
  </sheetData>
  <pageMargins left="0.31496062992125984" right="0.31496062992125984" top="0.70866141732283472" bottom="0.70866141732283472" header="0" footer="0"/>
  <pageSetup paperSize="9" scale="46" pageOrder="overThenDown" orientation="landscape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Informe_7</vt:lpstr>
      <vt:lpstr>Informe_7!Área_de_impresión</vt:lpstr>
    </vt:vector>
  </TitlesOfParts>
  <Company>Grupo Telefónica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2019-06-12T01:56:41Z</cp:lastPrinted>
  <dcterms:created xsi:type="dcterms:W3CDTF">2016-02-24T21:34:47Z</dcterms:created>
  <dcterms:modified xsi:type="dcterms:W3CDTF">2019-07-15T21:26:37Z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