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 " sheetId="1" r:id="rId4"/>
  </sheets>
  <definedNames/>
  <calcPr/>
</workbook>
</file>

<file path=xl/sharedStrings.xml><?xml version="1.0" encoding="utf-8"?>
<sst xmlns="http://schemas.openxmlformats.org/spreadsheetml/2006/main" count="230" uniqueCount="109">
  <si>
    <t>TVS WIRELESS S.A.C</t>
  </si>
  <si>
    <t>INFORME 1: RECONCILIACIÓN DEL ESTADO DE LA SITUACIÓN FINANCIERA ESTATUARIO CON EL DE CONTABILIDAD SEPARADA</t>
  </si>
  <si>
    <t>Periodo de reporte: Enero a Diciembre 2017</t>
  </si>
  <si>
    <t>Expresado en Miles de Soles</t>
  </si>
  <si>
    <t>Código Plan Contable</t>
  </si>
  <si>
    <t>Código PCR</t>
  </si>
  <si>
    <t>Estado de Situación Financiera Estatuaria</t>
  </si>
  <si>
    <t>Ajustes</t>
  </si>
  <si>
    <t>Estado de Situación Financiera de Contabilidad Separada</t>
  </si>
  <si>
    <t>Número de nota 1/.</t>
  </si>
  <si>
    <t>ACTIVO CORRIENTE</t>
  </si>
  <si>
    <t xml:space="preserve">    Efectivo y equivalentes de efectivo</t>
  </si>
  <si>
    <t xml:space="preserve">    Cuentas por cobrar a terceros, neto</t>
  </si>
  <si>
    <t xml:space="preserve">    Cuentas por cobrar a la principal y vinculadas</t>
  </si>
  <si>
    <t xml:space="preserve">    Existencias, neto</t>
  </si>
  <si>
    <t xml:space="preserve">    Impuesto y gastos pagados anticipado</t>
  </si>
  <si>
    <t>ACTIVO NO CORRIENTE</t>
  </si>
  <si>
    <t xml:space="preserve">    Inversiones</t>
  </si>
  <si>
    <t xml:space="preserve">    Activo Fijo Bruto  </t>
  </si>
  <si>
    <t>NOTA1</t>
  </si>
  <si>
    <t xml:space="preserve">        Planta y Equipo de Comunicaciones  </t>
  </si>
  <si>
    <t xml:space="preserve">           Equipos terminales  </t>
  </si>
  <si>
    <t xml:space="preserve">                Equipos terminales -Teléfonos de Abonados  </t>
  </si>
  <si>
    <t xml:space="preserve">                Equipos terminales -Teléfonos Públicos  </t>
  </si>
  <si>
    <t xml:space="preserve">                Equipos Terminales -Televisión de Paga  </t>
  </si>
  <si>
    <t xml:space="preserve">                Equipos Terminales -Internet Fijo  </t>
  </si>
  <si>
    <t xml:space="preserve">                Equipos Terminales -Telefonía Móvil  </t>
  </si>
  <si>
    <t xml:space="preserve">                Equipos Terminales -Internet Móvil  </t>
  </si>
  <si>
    <t xml:space="preserve">                Otros Equipos Terminales  </t>
  </si>
  <si>
    <t xml:space="preserve">          Planta y Equipo de Acceso Local  </t>
  </si>
  <si>
    <t xml:space="preserve">          Equipos Centrales y de agregación  </t>
  </si>
  <si>
    <t xml:space="preserve">                Centrales Locales  </t>
  </si>
  <si>
    <t xml:space="preserve">                Centrales de Larga Distancia Nacional  </t>
  </si>
  <si>
    <t xml:space="preserve">                Centrales de Larga Distancia Internacional  </t>
  </si>
  <si>
    <t xml:space="preserve">                Controladores  </t>
  </si>
  <si>
    <t xml:space="preserve">                Gateways  </t>
  </si>
  <si>
    <t xml:space="preserve">                Cabeceras  </t>
  </si>
  <si>
    <t xml:space="preserve">                Transmisión de Datos (Servicio Final)  </t>
  </si>
  <si>
    <t xml:space="preserve">                Otros equipos centrales  </t>
  </si>
  <si>
    <t xml:space="preserve">          Transmisión (Gran capacidad)  </t>
  </si>
  <si>
    <t xml:space="preserve">                Cables de Transmisión (excluidos internacional)  </t>
  </si>
  <si>
    <t xml:space="preserve">                Equipos de Transmisión (excluidos internacional)  </t>
  </si>
  <si>
    <t xml:space="preserve">                Equipos de Transmisión Radio  </t>
  </si>
  <si>
    <t xml:space="preserve">                Equipos de Transmisión por Satélite  </t>
  </si>
  <si>
    <t xml:space="preserve">                Cables y Equipos internacionales (excluyendo satélite)  </t>
  </si>
  <si>
    <t xml:space="preserve">                Otros equipos de transmisión  </t>
  </si>
  <si>
    <t xml:space="preserve">           Otros Activos Fijos Brutos de Comunicaciones  </t>
  </si>
  <si>
    <t xml:space="preserve">                Equipos de Fuerza (Planta Energía Eléctrica)  </t>
  </si>
  <si>
    <t xml:space="preserve">                Sistemas de Gestión de Red  </t>
  </si>
  <si>
    <t xml:space="preserve">                Equipos para Interconexión  </t>
  </si>
  <si>
    <t xml:space="preserve">                Equipos para Circuitos Alquilados  </t>
  </si>
  <si>
    <t xml:space="preserve">                Otros  </t>
  </si>
  <si>
    <t xml:space="preserve">        Terreno, Edificios, Planta y Equipos no de Telecomunicaciones  </t>
  </si>
  <si>
    <t xml:space="preserve">           Terrenos  </t>
  </si>
  <si>
    <t xml:space="preserve">           Edificios  </t>
  </si>
  <si>
    <t xml:space="preserve">           Vehículos y Ayudas Mecánicas  </t>
  </si>
  <si>
    <t xml:space="preserve">           Equipos Sistemas Informáticos  </t>
  </si>
  <si>
    <t xml:space="preserve">           Edificios en arrendamiento financiero  </t>
  </si>
  <si>
    <t xml:space="preserve">           Otros activos bajo la forma de arrendamiento o leasing  </t>
  </si>
  <si>
    <t xml:space="preserve">           Otros Activos no de comunicaciones  </t>
  </si>
  <si>
    <r>
      <t xml:space="preserve">    </t>
    </r>
    <r>
      <rPr>
        <rFont val="Calibri Light"/>
        <b/>
        <sz val="10.0"/>
      </rPr>
      <t xml:space="preserve">Activos Intangibles </t>
    </r>
    <r>
      <rPr>
        <rFont val="Calibri Light"/>
        <sz val="10.0"/>
      </rPr>
      <t xml:space="preserve"> </t>
    </r>
  </si>
  <si>
    <t xml:space="preserve">        Concesiones  </t>
  </si>
  <si>
    <t xml:space="preserve">        Licencias  </t>
  </si>
  <si>
    <t xml:space="preserve">        Patentes y propiedad intelectual  </t>
  </si>
  <si>
    <t xml:space="preserve">        Software  </t>
  </si>
  <si>
    <t xml:space="preserve">        Investigación y Desarrollo  </t>
  </si>
  <si>
    <t xml:space="preserve">        Otros Activos Intangibles  </t>
  </si>
  <si>
    <r>
      <t xml:space="preserve">    </t>
    </r>
    <r>
      <rPr>
        <rFont val="Calibri Light"/>
        <b/>
        <sz val="10.0"/>
      </rPr>
      <t xml:space="preserve">Otros Activos No Corrientes </t>
    </r>
    <r>
      <rPr>
        <rFont val="Calibri Light"/>
        <sz val="10.0"/>
      </rPr>
      <t xml:space="preserve"> </t>
    </r>
  </si>
  <si>
    <r>
      <t xml:space="preserve">     </t>
    </r>
    <r>
      <rPr>
        <rFont val="Calibri Light"/>
        <b/>
        <sz val="10.0"/>
      </rPr>
      <t xml:space="preserve">Depreciación del Activo Fijo Bruto, y Amortización </t>
    </r>
    <r>
      <rPr>
        <rFont val="Calibri Light"/>
        <sz val="10.0"/>
      </rPr>
      <t xml:space="preserve"> </t>
    </r>
  </si>
  <si>
    <r>
      <t xml:space="preserve">        </t>
    </r>
    <r>
      <rPr>
        <rFont val="Calibri Light"/>
        <b/>
        <sz val="10.0"/>
      </rPr>
      <t xml:space="preserve">Depreciación de Planta y Equipo de Comunicaciones </t>
    </r>
    <r>
      <rPr>
        <rFont val="Calibri Light"/>
        <sz val="10.0"/>
      </rPr>
      <t xml:space="preserve"> </t>
    </r>
  </si>
  <si>
    <t xml:space="preserve">            Equipos terminales  </t>
  </si>
  <si>
    <t xml:space="preserve">            Planta y Equipo de Acceso Local  </t>
  </si>
  <si>
    <t xml:space="preserve">            Equipos Centrales y de agregación  </t>
  </si>
  <si>
    <t xml:space="preserve">            Transmisión (Gran capacidad)  </t>
  </si>
  <si>
    <t xml:space="preserve">                Equipos de Transmisión (excluidos internacional) </t>
  </si>
  <si>
    <t xml:space="preserve">            Otros Activos Fijos Brutos de Comunicaciones  </t>
  </si>
  <si>
    <r>
      <t xml:space="preserve">            </t>
    </r>
    <r>
      <rPr>
        <rFont val="Calibri Light"/>
        <b/>
        <sz val="10.0"/>
      </rPr>
      <t xml:space="preserve">Depreciación de Edificios, y Planta y Equipos no de Telecomunicaciones </t>
    </r>
    <r>
      <rPr>
        <rFont val="Calibri Light"/>
        <sz val="10.0"/>
      </rPr>
      <t xml:space="preserve"> </t>
    </r>
  </si>
  <si>
    <t xml:space="preserve">                Edificios  </t>
  </si>
  <si>
    <t xml:space="preserve">                Vehículos y Ayudas Mecánicas  </t>
  </si>
  <si>
    <t xml:space="preserve">                Equipos Sistemas Informáticos  </t>
  </si>
  <si>
    <t xml:space="preserve">                Edificios en arrendamiento financiero  </t>
  </si>
  <si>
    <t xml:space="preserve">                Otros activos bajo la forma de arrendamiento o leasing  </t>
  </si>
  <si>
    <t xml:space="preserve">                Otros Activos no de comunicaciones  </t>
  </si>
  <si>
    <t xml:space="preserve">            Amortización de Intangibles  </t>
  </si>
  <si>
    <t xml:space="preserve">                Concesiones  </t>
  </si>
  <si>
    <t xml:space="preserve">                Licencias  </t>
  </si>
  <si>
    <t xml:space="preserve">                Patentes y propiedad intelectual  </t>
  </si>
  <si>
    <t xml:space="preserve">                Software  </t>
  </si>
  <si>
    <t xml:space="preserve">                Investigación y Desarrollo  </t>
  </si>
  <si>
    <t xml:space="preserve">               Otros Activos Intangibles  </t>
  </si>
  <si>
    <t xml:space="preserve">    Gastos contratados por anticipado a largo plazo</t>
  </si>
  <si>
    <t xml:space="preserve">    Activo por impuesto a las ganancias diferido, neto</t>
  </si>
  <si>
    <t>PASIVO CORRIENTE</t>
  </si>
  <si>
    <t xml:space="preserve">    Cuentas por pagar comerciales</t>
  </si>
  <si>
    <t xml:space="preserve">    Cuentas por pagar a la principal y vinculadas</t>
  </si>
  <si>
    <t xml:space="preserve">    Deuda Corto Plazo</t>
  </si>
  <si>
    <t xml:space="preserve">    Otras cuentas por pagar</t>
  </si>
  <si>
    <t xml:space="preserve">    Ingresos Diferidos</t>
  </si>
  <si>
    <t>PASIVO NO CORRIENTE</t>
  </si>
  <si>
    <t xml:space="preserve">    Provisión de desmantelamiento de equipos</t>
  </si>
  <si>
    <t>Pasivo por Impuesto a la Renta</t>
  </si>
  <si>
    <t xml:space="preserve">    Cuentas por pagar a la principal y vinculadas a largo plazo</t>
  </si>
  <si>
    <t>PATRIMONIO NETO</t>
  </si>
  <si>
    <t xml:space="preserve">    Capital Social</t>
  </si>
  <si>
    <t xml:space="preserve">    Descuento Capital</t>
  </si>
  <si>
    <t xml:space="preserve">    Reserva Legal</t>
  </si>
  <si>
    <t xml:space="preserve">    Otras Reservas</t>
  </si>
  <si>
    <t xml:space="preserve">    Resultados por traslación </t>
  </si>
  <si>
    <t xml:space="preserve">    Resultados Acumulados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</si>
</sst>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"/>
  </numFmts>
  <fonts count="5">
    <font>
      <sz val="11.0"/>
      <color theme="1"/>
      <name val="Calibri"/>
    </font>
    <font>
      <b/>
      <sz val="10.0"/>
      <color theme="1"/>
      <name val="Calibri"/>
    </font>
    <font>
      <sz val="10.0"/>
      <color theme="1"/>
      <name val="Calibri"/>
    </font>
    <font/>
    <font>
      <b/>
      <u/>
      <sz val="10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</fills>
  <borders count="10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1" fillId="0" fontId="2" numFmtId="164" xfId="0" applyAlignment="1" applyBorder="1" applyFont="1" applyNumberFormat="1">
      <alignment shrinkToFit="0" vertical="bottom" wrapText="0"/>
    </xf>
    <xf borderId="2" fillId="0" fontId="1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5" fillId="2" fontId="1" numFmtId="0" xfId="0" applyAlignment="1" applyBorder="1" applyFont="1">
      <alignment shrinkToFit="0" vertical="bottom" wrapText="0"/>
    </xf>
    <xf borderId="6" fillId="2" fontId="1" numFmtId="0" xfId="0" applyAlignment="1" applyBorder="1" applyFont="1">
      <alignment shrinkToFit="0" vertical="bottom" wrapText="0"/>
    </xf>
    <xf borderId="5" fillId="3" fontId="1" numFmtId="0" xfId="0" applyAlignment="1" applyBorder="1" applyFill="1" applyFont="1">
      <alignment horizontal="center" shrinkToFit="0" vertical="center" wrapText="0"/>
    </xf>
    <xf borderId="5" fillId="3" fontId="1" numFmtId="164" xfId="0" applyAlignment="1" applyBorder="1" applyFont="1" applyNumberFormat="1">
      <alignment horizontal="center" shrinkToFit="0" vertical="center" wrapText="1"/>
    </xf>
    <xf borderId="5" fillId="3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shrinkToFit="0" vertical="bottom" wrapText="0"/>
    </xf>
    <xf borderId="5" fillId="0" fontId="2" numFmtId="0" xfId="0" applyAlignment="1" applyBorder="1" applyFont="1">
      <alignment shrinkToFit="0" vertical="bottom" wrapText="0"/>
    </xf>
    <xf borderId="5" fillId="0" fontId="4" numFmtId="164" xfId="0" applyAlignment="1" applyBorder="1" applyFont="1" applyNumberFormat="1">
      <alignment shrinkToFit="0" vertical="bottom" wrapText="0"/>
    </xf>
    <xf borderId="5" fillId="0" fontId="2" numFmtId="0" xfId="0" applyAlignment="1" applyBorder="1" applyFont="1">
      <alignment horizontal="center" shrinkToFit="0" vertical="bottom" wrapText="0"/>
    </xf>
    <xf borderId="5" fillId="0" fontId="2" numFmtId="164" xfId="0" applyAlignment="1" applyBorder="1" applyFont="1" applyNumberFormat="1">
      <alignment shrinkToFit="0" vertical="bottom" wrapText="0"/>
    </xf>
    <xf borderId="7" fillId="0" fontId="2" numFmtId="164" xfId="0" applyAlignment="1" applyBorder="1" applyFont="1" applyNumberFormat="1">
      <alignment shrinkToFit="0" vertical="bottom" wrapText="0"/>
    </xf>
    <xf borderId="5" fillId="0" fontId="1" numFmtId="164" xfId="0" applyAlignment="1" applyBorder="1" applyFont="1" applyNumberFormat="1">
      <alignment shrinkToFit="0" vertical="bottom" wrapText="0"/>
    </xf>
    <xf borderId="5" fillId="0" fontId="2" numFmtId="0" xfId="0" applyAlignment="1" applyBorder="1" applyFont="1">
      <alignment horizontal="left" shrinkToFit="0" vertical="bottom" wrapText="0"/>
    </xf>
    <xf borderId="8" fillId="0" fontId="2" numFmtId="164" xfId="0" applyAlignment="1" applyBorder="1" applyFont="1" applyNumberFormat="1">
      <alignment shrinkToFit="0" vertical="bottom" wrapText="0"/>
    </xf>
    <xf borderId="9" fillId="0" fontId="1" numFmtId="0" xfId="0" applyAlignment="1" applyBorder="1" applyFont="1">
      <alignment shrinkToFit="0" vertical="bottom" wrapText="0"/>
    </xf>
    <xf borderId="9" fillId="0" fontId="2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CC0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67.29"/>
    <col customWidth="1" min="2" max="2" width="15.43"/>
    <col customWidth="1" min="3" max="3" width="11.0"/>
    <col customWidth="1" min="4" max="4" width="24.0"/>
    <col customWidth="1" min="5" max="5" width="23.43"/>
    <col customWidth="1" min="6" max="6" width="21.0"/>
    <col customWidth="1" min="7" max="7" width="9.14"/>
    <col customWidth="1" min="8" max="26" width="10.0"/>
  </cols>
  <sheetData>
    <row r="1" ht="12.75" customHeight="1">
      <c r="A1" s="1" t="s">
        <v>0</v>
      </c>
      <c r="B1" s="2"/>
      <c r="C1" s="2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1"/>
      <c r="B2" s="2"/>
      <c r="C2" s="2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0.75" customHeight="1">
      <c r="A3" s="4" t="s">
        <v>1</v>
      </c>
      <c r="B3" s="5"/>
      <c r="C3" s="5"/>
      <c r="D3" s="5"/>
      <c r="E3" s="5"/>
      <c r="F3" s="5"/>
      <c r="G3" s="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7"/>
      <c r="B4" s="7"/>
      <c r="C4" s="7"/>
      <c r="D4" s="8"/>
      <c r="E4" s="8"/>
      <c r="F4" s="8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9" t="s">
        <v>2</v>
      </c>
      <c r="B5" s="2"/>
      <c r="C5" s="2"/>
      <c r="D5" s="3"/>
      <c r="E5" s="3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10"/>
      <c r="B6" s="2"/>
      <c r="C6" s="2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8.25" customHeight="1">
      <c r="A7" s="11" t="s">
        <v>3</v>
      </c>
      <c r="B7" s="12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3" t="s">
        <v>9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14" t="s">
        <v>10</v>
      </c>
      <c r="B8" s="15"/>
      <c r="C8" s="15"/>
      <c r="D8" s="16">
        <f t="shared" ref="D8:F8" si="1">D9+D10+D11+D12+D13</f>
        <v>50687.33965</v>
      </c>
      <c r="E8" s="16">
        <f t="shared" si="1"/>
        <v>0</v>
      </c>
      <c r="F8" s="16">
        <f t="shared" si="1"/>
        <v>50687.33965</v>
      </c>
      <c r="G8" s="1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14" t="s">
        <v>11</v>
      </c>
      <c r="B9" s="17">
        <v>10.0</v>
      </c>
      <c r="C9" s="17">
        <v>10.0</v>
      </c>
      <c r="D9" s="18">
        <v>38.59978</v>
      </c>
      <c r="E9" s="18">
        <v>0.0</v>
      </c>
      <c r="F9" s="18">
        <v>38.59978</v>
      </c>
      <c r="G9" s="1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14" t="s">
        <v>12</v>
      </c>
      <c r="B10" s="17">
        <v>12.0</v>
      </c>
      <c r="C10" s="17">
        <v>12.0</v>
      </c>
      <c r="D10" s="18">
        <v>3055.25511</v>
      </c>
      <c r="E10" s="18">
        <v>0.0</v>
      </c>
      <c r="F10" s="18">
        <v>3055.25511</v>
      </c>
      <c r="G10" s="1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14" t="s">
        <v>13</v>
      </c>
      <c r="B11" s="17">
        <v>13.0</v>
      </c>
      <c r="C11" s="17">
        <v>13.0</v>
      </c>
      <c r="D11" s="18">
        <v>47584.214220999995</v>
      </c>
      <c r="E11" s="18">
        <v>0.0</v>
      </c>
      <c r="F11" s="18">
        <v>47584.214220999995</v>
      </c>
      <c r="G11" s="1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14" t="s">
        <v>14</v>
      </c>
      <c r="B12" s="17">
        <v>20.0</v>
      </c>
      <c r="C12" s="17">
        <v>20.0</v>
      </c>
      <c r="D12" s="18">
        <v>9.27054</v>
      </c>
      <c r="E12" s="18">
        <v>0.0</v>
      </c>
      <c r="F12" s="18">
        <v>9.27054</v>
      </c>
      <c r="G12" s="1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14" t="s">
        <v>15</v>
      </c>
      <c r="B13" s="17">
        <v>40.0</v>
      </c>
      <c r="C13" s="17">
        <v>40.0</v>
      </c>
      <c r="D13" s="18">
        <v>0.0</v>
      </c>
      <c r="E13" s="18">
        <v>0.0</v>
      </c>
      <c r="F13" s="18">
        <v>0.0</v>
      </c>
      <c r="G13" s="1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14" t="s">
        <v>16</v>
      </c>
      <c r="B14" s="17"/>
      <c r="C14" s="17"/>
      <c r="D14" s="16">
        <f t="shared" ref="D14:F14" si="2">+D15+D16+D57+D64+D65+D112+D113</f>
        <v>17367.55961</v>
      </c>
      <c r="E14" s="16">
        <f t="shared" si="2"/>
        <v>1268.778623</v>
      </c>
      <c r="F14" s="16">
        <f t="shared" si="2"/>
        <v>18636.33823</v>
      </c>
      <c r="G14" s="1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14" t="s">
        <v>17</v>
      </c>
      <c r="B15" s="17">
        <v>30.0</v>
      </c>
      <c r="C15" s="17">
        <v>30.0</v>
      </c>
      <c r="D15" s="19">
        <v>0.0</v>
      </c>
      <c r="E15" s="19">
        <v>0.0</v>
      </c>
      <c r="F15" s="19">
        <v>0.0</v>
      </c>
      <c r="G15" s="15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14" t="s">
        <v>18</v>
      </c>
      <c r="B16" s="17" t="s">
        <v>19</v>
      </c>
      <c r="C16" s="17">
        <v>30.0</v>
      </c>
      <c r="D16" s="20">
        <f t="shared" ref="D16:F16" si="3">+D17+D49</f>
        <v>781.25</v>
      </c>
      <c r="E16" s="20">
        <f t="shared" si="3"/>
        <v>-31.090625</v>
      </c>
      <c r="F16" s="20">
        <f t="shared" si="3"/>
        <v>750.159375</v>
      </c>
      <c r="G16" s="17">
        <v>1.0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14" t="s">
        <v>20</v>
      </c>
      <c r="B17" s="17" t="s">
        <v>19</v>
      </c>
      <c r="C17" s="17">
        <v>301.0</v>
      </c>
      <c r="D17" s="20">
        <f t="shared" ref="D17:F17" si="4">+D18+D26+D27+D36+D43</f>
        <v>781.25</v>
      </c>
      <c r="E17" s="20">
        <f t="shared" si="4"/>
        <v>-31.090625</v>
      </c>
      <c r="F17" s="20">
        <f t="shared" si="4"/>
        <v>750.159375</v>
      </c>
      <c r="G17" s="17">
        <v>1.0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14" t="s">
        <v>21</v>
      </c>
      <c r="B18" s="17" t="s">
        <v>19</v>
      </c>
      <c r="C18" s="17">
        <v>3011.0</v>
      </c>
      <c r="D18" s="20">
        <f t="shared" ref="D18:F18" si="5">+D19+D20+D21+D22+D23+D24+D25</f>
        <v>0</v>
      </c>
      <c r="E18" s="20">
        <f t="shared" si="5"/>
        <v>0</v>
      </c>
      <c r="F18" s="20">
        <f t="shared" si="5"/>
        <v>0</v>
      </c>
      <c r="G18" s="17">
        <v>1.0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15" t="s">
        <v>22</v>
      </c>
      <c r="B19" s="17" t="s">
        <v>19</v>
      </c>
      <c r="C19" s="17">
        <v>30111.0</v>
      </c>
      <c r="D19" s="18">
        <v>0.0</v>
      </c>
      <c r="E19" s="18">
        <v>0.0</v>
      </c>
      <c r="F19" s="18">
        <v>0.0</v>
      </c>
      <c r="G19" s="17">
        <v>1.0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15" t="s">
        <v>23</v>
      </c>
      <c r="B20" s="17" t="s">
        <v>19</v>
      </c>
      <c r="C20" s="17">
        <v>30112.0</v>
      </c>
      <c r="D20" s="18">
        <v>0.0</v>
      </c>
      <c r="E20" s="18">
        <v>0.0</v>
      </c>
      <c r="F20" s="18">
        <v>0.0</v>
      </c>
      <c r="G20" s="17">
        <v>1.0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15" t="s">
        <v>24</v>
      </c>
      <c r="B21" s="17" t="s">
        <v>19</v>
      </c>
      <c r="C21" s="17">
        <v>30113.0</v>
      </c>
      <c r="D21" s="18">
        <v>0.0</v>
      </c>
      <c r="E21" s="18">
        <v>0.0</v>
      </c>
      <c r="F21" s="18">
        <v>0.0</v>
      </c>
      <c r="G21" s="17">
        <v>1.0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15" t="s">
        <v>25</v>
      </c>
      <c r="B22" s="17" t="s">
        <v>19</v>
      </c>
      <c r="C22" s="17">
        <v>30114.0</v>
      </c>
      <c r="D22" s="18">
        <v>0.0</v>
      </c>
      <c r="E22" s="18">
        <v>0.0</v>
      </c>
      <c r="F22" s="18">
        <v>0.0</v>
      </c>
      <c r="G22" s="17">
        <v>1.0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15" t="s">
        <v>26</v>
      </c>
      <c r="B23" s="17" t="s">
        <v>19</v>
      </c>
      <c r="C23" s="17">
        <v>30115.0</v>
      </c>
      <c r="D23" s="18">
        <v>0.0</v>
      </c>
      <c r="E23" s="18">
        <v>0.0</v>
      </c>
      <c r="F23" s="18">
        <v>0.0</v>
      </c>
      <c r="G23" s="17">
        <v>1.0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15" t="s">
        <v>27</v>
      </c>
      <c r="B24" s="17" t="s">
        <v>19</v>
      </c>
      <c r="C24" s="17">
        <v>30116.0</v>
      </c>
      <c r="D24" s="18">
        <v>0.0</v>
      </c>
      <c r="E24" s="18">
        <v>0.0</v>
      </c>
      <c r="F24" s="18">
        <v>0.0</v>
      </c>
      <c r="G24" s="17">
        <v>1.0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15" t="s">
        <v>28</v>
      </c>
      <c r="B25" s="17" t="s">
        <v>19</v>
      </c>
      <c r="C25" s="17">
        <v>30117.0</v>
      </c>
      <c r="D25" s="18">
        <v>0.0</v>
      </c>
      <c r="E25" s="18">
        <v>0.0</v>
      </c>
      <c r="F25" s="18">
        <v>0.0</v>
      </c>
      <c r="G25" s="17">
        <v>1.0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14" t="s">
        <v>29</v>
      </c>
      <c r="B26" s="17" t="s">
        <v>19</v>
      </c>
      <c r="C26" s="17">
        <v>3012.0</v>
      </c>
      <c r="D26" s="20">
        <v>0.0</v>
      </c>
      <c r="E26" s="20">
        <v>0.0</v>
      </c>
      <c r="F26" s="20">
        <v>0.0</v>
      </c>
      <c r="G26" s="17">
        <v>1.0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14" t="s">
        <v>30</v>
      </c>
      <c r="B27" s="17" t="s">
        <v>19</v>
      </c>
      <c r="C27" s="17">
        <v>3013.0</v>
      </c>
      <c r="D27" s="20">
        <f t="shared" ref="D27:F27" si="6">+D28+D29+D30+D31+D32+D33+D34+D35</f>
        <v>0</v>
      </c>
      <c r="E27" s="20">
        <f t="shared" si="6"/>
        <v>0</v>
      </c>
      <c r="F27" s="20">
        <f t="shared" si="6"/>
        <v>0</v>
      </c>
      <c r="G27" s="17">
        <v>1.0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15" t="s">
        <v>31</v>
      </c>
      <c r="B28" s="17" t="s">
        <v>19</v>
      </c>
      <c r="C28" s="17">
        <v>30131.0</v>
      </c>
      <c r="D28" s="18">
        <v>0.0</v>
      </c>
      <c r="E28" s="18">
        <v>0.0</v>
      </c>
      <c r="F28" s="18">
        <v>0.0</v>
      </c>
      <c r="G28" s="17">
        <v>1.0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15" t="s">
        <v>32</v>
      </c>
      <c r="B29" s="17" t="s">
        <v>19</v>
      </c>
      <c r="C29" s="17">
        <v>30132.0</v>
      </c>
      <c r="D29" s="18">
        <v>0.0</v>
      </c>
      <c r="E29" s="18">
        <v>0.0</v>
      </c>
      <c r="F29" s="18">
        <v>0.0</v>
      </c>
      <c r="G29" s="17">
        <v>1.0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15" t="s">
        <v>33</v>
      </c>
      <c r="B30" s="17" t="s">
        <v>19</v>
      </c>
      <c r="C30" s="17">
        <v>30133.0</v>
      </c>
      <c r="D30" s="18">
        <v>0.0</v>
      </c>
      <c r="E30" s="18">
        <v>0.0</v>
      </c>
      <c r="F30" s="18">
        <v>0.0</v>
      </c>
      <c r="G30" s="17">
        <v>1.0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15" t="s">
        <v>34</v>
      </c>
      <c r="B31" s="17" t="s">
        <v>19</v>
      </c>
      <c r="C31" s="17">
        <v>30134.0</v>
      </c>
      <c r="D31" s="18">
        <v>0.0</v>
      </c>
      <c r="E31" s="18">
        <v>0.0</v>
      </c>
      <c r="F31" s="18">
        <v>0.0</v>
      </c>
      <c r="G31" s="17">
        <v>1.0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15" t="s">
        <v>35</v>
      </c>
      <c r="B32" s="17" t="s">
        <v>19</v>
      </c>
      <c r="C32" s="17">
        <v>30135.0</v>
      </c>
      <c r="D32" s="18">
        <v>0.0</v>
      </c>
      <c r="E32" s="18">
        <v>0.0</v>
      </c>
      <c r="F32" s="18">
        <v>0.0</v>
      </c>
      <c r="G32" s="17">
        <v>1.0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15" t="s">
        <v>36</v>
      </c>
      <c r="B33" s="17" t="s">
        <v>19</v>
      </c>
      <c r="C33" s="17">
        <v>30136.0</v>
      </c>
      <c r="D33" s="18">
        <v>0.0</v>
      </c>
      <c r="E33" s="18">
        <v>0.0</v>
      </c>
      <c r="F33" s="18">
        <v>0.0</v>
      </c>
      <c r="G33" s="17">
        <v>1.0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15" t="s">
        <v>37</v>
      </c>
      <c r="B34" s="17" t="s">
        <v>19</v>
      </c>
      <c r="C34" s="17">
        <v>30137.0</v>
      </c>
      <c r="D34" s="18">
        <v>0.0</v>
      </c>
      <c r="E34" s="18">
        <v>0.0</v>
      </c>
      <c r="F34" s="18">
        <v>0.0</v>
      </c>
      <c r="G34" s="17">
        <v>1.0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15" t="s">
        <v>38</v>
      </c>
      <c r="B35" s="17" t="s">
        <v>19</v>
      </c>
      <c r="C35" s="17">
        <v>30138.0</v>
      </c>
      <c r="D35" s="18">
        <v>0.0</v>
      </c>
      <c r="E35" s="18">
        <v>0.0</v>
      </c>
      <c r="F35" s="18">
        <v>0.0</v>
      </c>
      <c r="G35" s="17">
        <v>1.0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14" t="s">
        <v>39</v>
      </c>
      <c r="B36" s="17" t="s">
        <v>19</v>
      </c>
      <c r="C36" s="17">
        <v>3014.0</v>
      </c>
      <c r="D36" s="20">
        <f t="shared" ref="D36:F36" si="7">+D37+D38+D39+D40+D41+D42</f>
        <v>0</v>
      </c>
      <c r="E36" s="20">
        <f t="shared" si="7"/>
        <v>0</v>
      </c>
      <c r="F36" s="20">
        <f t="shared" si="7"/>
        <v>0</v>
      </c>
      <c r="G36" s="17">
        <v>1.0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15" t="s">
        <v>40</v>
      </c>
      <c r="B37" s="17" t="s">
        <v>19</v>
      </c>
      <c r="C37" s="17">
        <v>30141.0</v>
      </c>
      <c r="D37" s="18">
        <v>0.0</v>
      </c>
      <c r="E37" s="18">
        <v>0.0</v>
      </c>
      <c r="F37" s="18">
        <v>0.0</v>
      </c>
      <c r="G37" s="17">
        <v>1.0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15" t="s">
        <v>41</v>
      </c>
      <c r="B38" s="17" t="s">
        <v>19</v>
      </c>
      <c r="C38" s="17">
        <v>30142.0</v>
      </c>
      <c r="D38" s="18">
        <v>0.0</v>
      </c>
      <c r="E38" s="18">
        <v>0.0</v>
      </c>
      <c r="F38" s="18">
        <v>0.0</v>
      </c>
      <c r="G38" s="17">
        <v>1.0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15" t="s">
        <v>42</v>
      </c>
      <c r="B39" s="17" t="s">
        <v>19</v>
      </c>
      <c r="C39" s="17">
        <v>30143.0</v>
      </c>
      <c r="D39" s="18">
        <v>0.0</v>
      </c>
      <c r="E39" s="18">
        <v>0.0</v>
      </c>
      <c r="F39" s="18">
        <v>0.0</v>
      </c>
      <c r="G39" s="17">
        <v>1.0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15" t="s">
        <v>43</v>
      </c>
      <c r="B40" s="17" t="s">
        <v>19</v>
      </c>
      <c r="C40" s="17">
        <v>30144.0</v>
      </c>
      <c r="D40" s="18">
        <v>0.0</v>
      </c>
      <c r="E40" s="18">
        <v>0.0</v>
      </c>
      <c r="F40" s="18">
        <v>0.0</v>
      </c>
      <c r="G40" s="17">
        <v>1.0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15" t="s">
        <v>44</v>
      </c>
      <c r="B41" s="17" t="s">
        <v>19</v>
      </c>
      <c r="C41" s="17">
        <v>30145.0</v>
      </c>
      <c r="D41" s="18">
        <v>0.0</v>
      </c>
      <c r="E41" s="18">
        <v>0.0</v>
      </c>
      <c r="F41" s="18">
        <v>0.0</v>
      </c>
      <c r="G41" s="17">
        <v>1.0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15" t="s">
        <v>45</v>
      </c>
      <c r="B42" s="17" t="s">
        <v>19</v>
      </c>
      <c r="C42" s="17">
        <v>30146.0</v>
      </c>
      <c r="D42" s="18">
        <v>0.0</v>
      </c>
      <c r="E42" s="18">
        <v>0.0</v>
      </c>
      <c r="F42" s="18">
        <v>0.0</v>
      </c>
      <c r="G42" s="17">
        <v>1.0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14" t="s">
        <v>46</v>
      </c>
      <c r="B43" s="17" t="s">
        <v>19</v>
      </c>
      <c r="C43" s="17">
        <v>3015.0</v>
      </c>
      <c r="D43" s="20">
        <f t="shared" ref="D43:F43" si="8">+D44+D45+D46+D47+D48</f>
        <v>781.25</v>
      </c>
      <c r="E43" s="20">
        <f t="shared" si="8"/>
        <v>-31.090625</v>
      </c>
      <c r="F43" s="20">
        <f t="shared" si="8"/>
        <v>750.159375</v>
      </c>
      <c r="G43" s="17">
        <v>1.0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15" t="s">
        <v>47</v>
      </c>
      <c r="B44" s="17" t="s">
        <v>19</v>
      </c>
      <c r="C44" s="17">
        <v>30151.0</v>
      </c>
      <c r="D44" s="18">
        <v>0.0</v>
      </c>
      <c r="E44" s="18">
        <v>0.0</v>
      </c>
      <c r="F44" s="18">
        <v>0.0</v>
      </c>
      <c r="G44" s="17">
        <v>1.0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15" t="s">
        <v>48</v>
      </c>
      <c r="B45" s="17" t="s">
        <v>19</v>
      </c>
      <c r="C45" s="17">
        <v>30152.0</v>
      </c>
      <c r="D45" s="18">
        <v>781.25</v>
      </c>
      <c r="E45" s="18">
        <v>-31.090625</v>
      </c>
      <c r="F45" s="18">
        <v>750.159375</v>
      </c>
      <c r="G45" s="17">
        <v>1.0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15" t="s">
        <v>49</v>
      </c>
      <c r="B46" s="17" t="s">
        <v>19</v>
      </c>
      <c r="C46" s="17">
        <v>30153.0</v>
      </c>
      <c r="D46" s="18">
        <v>0.0</v>
      </c>
      <c r="E46" s="18">
        <v>0.0</v>
      </c>
      <c r="F46" s="18">
        <v>0.0</v>
      </c>
      <c r="G46" s="17">
        <v>1.0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15" t="s">
        <v>50</v>
      </c>
      <c r="B47" s="17" t="s">
        <v>19</v>
      </c>
      <c r="C47" s="17">
        <v>30154.0</v>
      </c>
      <c r="D47" s="18">
        <v>0.0</v>
      </c>
      <c r="E47" s="18">
        <v>0.0</v>
      </c>
      <c r="F47" s="18">
        <v>0.0</v>
      </c>
      <c r="G47" s="17">
        <v>1.0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15" t="s">
        <v>51</v>
      </c>
      <c r="B48" s="17" t="s">
        <v>19</v>
      </c>
      <c r="C48" s="17">
        <v>30155.0</v>
      </c>
      <c r="D48" s="18">
        <v>0.0</v>
      </c>
      <c r="E48" s="18">
        <v>0.0</v>
      </c>
      <c r="F48" s="18">
        <v>0.0</v>
      </c>
      <c r="G48" s="17">
        <v>1.0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14" t="s">
        <v>52</v>
      </c>
      <c r="B49" s="17" t="s">
        <v>19</v>
      </c>
      <c r="C49" s="17">
        <v>302.0</v>
      </c>
      <c r="D49" s="20">
        <f t="shared" ref="D49:F49" si="9">+D50+D51+D52+D53+D54+D55+D56</f>
        <v>0</v>
      </c>
      <c r="E49" s="20">
        <f t="shared" si="9"/>
        <v>0</v>
      </c>
      <c r="F49" s="20">
        <f t="shared" si="9"/>
        <v>0</v>
      </c>
      <c r="G49" s="17">
        <v>1.0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15" t="s">
        <v>53</v>
      </c>
      <c r="B50" s="17" t="s">
        <v>19</v>
      </c>
      <c r="C50" s="17">
        <v>3021.0</v>
      </c>
      <c r="D50" s="18">
        <v>0.0</v>
      </c>
      <c r="E50" s="18">
        <v>0.0</v>
      </c>
      <c r="F50" s="18">
        <v>0.0</v>
      </c>
      <c r="G50" s="17">
        <v>1.0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15" t="s">
        <v>54</v>
      </c>
      <c r="B51" s="17" t="s">
        <v>19</v>
      </c>
      <c r="C51" s="17">
        <v>3022.0</v>
      </c>
      <c r="D51" s="18">
        <v>0.0</v>
      </c>
      <c r="E51" s="18">
        <v>0.0</v>
      </c>
      <c r="F51" s="18">
        <v>0.0</v>
      </c>
      <c r="G51" s="17">
        <v>1.0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15" t="s">
        <v>55</v>
      </c>
      <c r="B52" s="17" t="s">
        <v>19</v>
      </c>
      <c r="C52" s="17">
        <v>3023.0</v>
      </c>
      <c r="D52" s="18">
        <v>0.0</v>
      </c>
      <c r="E52" s="18">
        <v>0.0</v>
      </c>
      <c r="F52" s="18">
        <v>0.0</v>
      </c>
      <c r="G52" s="17">
        <v>1.0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15" t="s">
        <v>56</v>
      </c>
      <c r="B53" s="17" t="s">
        <v>19</v>
      </c>
      <c r="C53" s="17">
        <v>3024.0</v>
      </c>
      <c r="D53" s="18">
        <v>0.0</v>
      </c>
      <c r="E53" s="18">
        <v>0.0</v>
      </c>
      <c r="F53" s="18">
        <v>0.0</v>
      </c>
      <c r="G53" s="17">
        <v>1.0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15" t="s">
        <v>57</v>
      </c>
      <c r="B54" s="17" t="s">
        <v>19</v>
      </c>
      <c r="C54" s="17">
        <v>3025.0</v>
      </c>
      <c r="D54" s="18">
        <v>0.0</v>
      </c>
      <c r="E54" s="18">
        <v>0.0</v>
      </c>
      <c r="F54" s="18">
        <v>0.0</v>
      </c>
      <c r="G54" s="17">
        <v>1.0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15" t="s">
        <v>58</v>
      </c>
      <c r="B55" s="17" t="s">
        <v>19</v>
      </c>
      <c r="C55" s="17">
        <v>3026.0</v>
      </c>
      <c r="D55" s="18">
        <v>0.0</v>
      </c>
      <c r="E55" s="18">
        <v>0.0</v>
      </c>
      <c r="F55" s="18">
        <v>0.0</v>
      </c>
      <c r="G55" s="17">
        <v>1.0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15" t="s">
        <v>59</v>
      </c>
      <c r="B56" s="17" t="s">
        <v>19</v>
      </c>
      <c r="C56" s="17">
        <v>3027.0</v>
      </c>
      <c r="D56" s="18">
        <v>0.0</v>
      </c>
      <c r="E56" s="18">
        <v>0.0</v>
      </c>
      <c r="F56" s="18">
        <v>0.0</v>
      </c>
      <c r="G56" s="17">
        <v>1.0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1" t="s">
        <v>60</v>
      </c>
      <c r="B57" s="17" t="s">
        <v>19</v>
      </c>
      <c r="C57" s="17">
        <v>31.0</v>
      </c>
      <c r="D57" s="20">
        <f t="shared" ref="D57:F57" si="10">+D58+D59+D60+D61+D62+D63</f>
        <v>25582.33</v>
      </c>
      <c r="E57" s="20">
        <f t="shared" si="10"/>
        <v>1439.458831</v>
      </c>
      <c r="F57" s="20">
        <f t="shared" si="10"/>
        <v>27021.78883</v>
      </c>
      <c r="G57" s="17">
        <v>1.0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14" t="s">
        <v>61</v>
      </c>
      <c r="B58" s="17" t="s">
        <v>19</v>
      </c>
      <c r="C58" s="17">
        <v>311.0</v>
      </c>
      <c r="D58" s="18">
        <v>25582.33</v>
      </c>
      <c r="E58" s="18">
        <v>1439.458830749996</v>
      </c>
      <c r="F58" s="18">
        <v>27021.788830749996</v>
      </c>
      <c r="G58" s="17">
        <v>1.0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14" t="s">
        <v>62</v>
      </c>
      <c r="B59" s="17" t="s">
        <v>19</v>
      </c>
      <c r="C59" s="17">
        <v>312.0</v>
      </c>
      <c r="D59" s="18">
        <v>0.0</v>
      </c>
      <c r="E59" s="18">
        <v>0.0</v>
      </c>
      <c r="F59" s="18">
        <v>0.0</v>
      </c>
      <c r="G59" s="17">
        <v>1.0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14" t="s">
        <v>63</v>
      </c>
      <c r="B60" s="17" t="s">
        <v>19</v>
      </c>
      <c r="C60" s="17">
        <v>313.0</v>
      </c>
      <c r="D60" s="18">
        <v>0.0</v>
      </c>
      <c r="E60" s="18">
        <v>0.0</v>
      </c>
      <c r="F60" s="18">
        <v>0.0</v>
      </c>
      <c r="G60" s="17">
        <v>1.0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14" t="s">
        <v>64</v>
      </c>
      <c r="B61" s="17" t="s">
        <v>19</v>
      </c>
      <c r="C61" s="17">
        <v>314.0</v>
      </c>
      <c r="D61" s="18">
        <v>0.0</v>
      </c>
      <c r="E61" s="18">
        <v>0.0</v>
      </c>
      <c r="F61" s="18">
        <v>0.0</v>
      </c>
      <c r="G61" s="17">
        <v>1.0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14" t="s">
        <v>65</v>
      </c>
      <c r="B62" s="17" t="s">
        <v>19</v>
      </c>
      <c r="C62" s="17">
        <v>315.0</v>
      </c>
      <c r="D62" s="18">
        <v>0.0</v>
      </c>
      <c r="E62" s="18">
        <v>0.0</v>
      </c>
      <c r="F62" s="18">
        <v>0.0</v>
      </c>
      <c r="G62" s="17">
        <v>1.0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14" t="s">
        <v>66</v>
      </c>
      <c r="B63" s="17" t="s">
        <v>19</v>
      </c>
      <c r="C63" s="17">
        <v>316.0</v>
      </c>
      <c r="D63" s="18">
        <v>0.0</v>
      </c>
      <c r="E63" s="18">
        <v>0.0</v>
      </c>
      <c r="F63" s="18">
        <v>0.0</v>
      </c>
      <c r="G63" s="17">
        <v>1.0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1" t="s">
        <v>67</v>
      </c>
      <c r="B64" s="17" t="s">
        <v>19</v>
      </c>
      <c r="C64" s="17">
        <v>32.0</v>
      </c>
      <c r="D64" s="20">
        <v>0.0</v>
      </c>
      <c r="E64" s="20">
        <v>0.0</v>
      </c>
      <c r="F64" s="20">
        <v>0.0</v>
      </c>
      <c r="G64" s="17">
        <v>1.0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1" t="s">
        <v>68</v>
      </c>
      <c r="B65" s="17" t="s">
        <v>19</v>
      </c>
      <c r="C65" s="17">
        <v>33.0</v>
      </c>
      <c r="D65" s="20">
        <f t="shared" ref="D65:F65" si="11">+D66+D98+D105</f>
        <v>-9033.688391</v>
      </c>
      <c r="E65" s="20">
        <f t="shared" si="11"/>
        <v>-139.5895827</v>
      </c>
      <c r="F65" s="20">
        <f t="shared" si="11"/>
        <v>-9173.277973</v>
      </c>
      <c r="G65" s="17">
        <v>1.0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15" t="s">
        <v>69</v>
      </c>
      <c r="B66" s="17" t="s">
        <v>19</v>
      </c>
      <c r="C66" s="17">
        <v>341.0</v>
      </c>
      <c r="D66" s="20">
        <f t="shared" ref="D66:F66" si="12">+D67+D75+D76+D85+D92</f>
        <v>-312.50001</v>
      </c>
      <c r="E66" s="20">
        <f t="shared" si="12"/>
        <v>11.53062534</v>
      </c>
      <c r="F66" s="20">
        <f t="shared" si="12"/>
        <v>-300.9693847</v>
      </c>
      <c r="G66" s="17">
        <v>1.0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15" t="s">
        <v>70</v>
      </c>
      <c r="B67" s="17" t="s">
        <v>19</v>
      </c>
      <c r="C67" s="17">
        <v>3411.0</v>
      </c>
      <c r="D67" s="20">
        <f t="shared" ref="D67:F67" si="13">D68+D69+D70+D71+D72+D73+D74</f>
        <v>0</v>
      </c>
      <c r="E67" s="20">
        <f t="shared" si="13"/>
        <v>0</v>
      </c>
      <c r="F67" s="20">
        <f t="shared" si="13"/>
        <v>0</v>
      </c>
      <c r="G67" s="17">
        <v>1.0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15" t="s">
        <v>22</v>
      </c>
      <c r="B68" s="17" t="s">
        <v>19</v>
      </c>
      <c r="C68" s="17">
        <v>34111.0</v>
      </c>
      <c r="D68" s="18">
        <v>0.0</v>
      </c>
      <c r="E68" s="18">
        <v>0.0</v>
      </c>
      <c r="F68" s="18">
        <v>0.0</v>
      </c>
      <c r="G68" s="17">
        <v>1.0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15" t="s">
        <v>23</v>
      </c>
      <c r="B69" s="17" t="s">
        <v>19</v>
      </c>
      <c r="C69" s="17">
        <v>34112.0</v>
      </c>
      <c r="D69" s="18">
        <v>0.0</v>
      </c>
      <c r="E69" s="18">
        <v>0.0</v>
      </c>
      <c r="F69" s="18">
        <v>0.0</v>
      </c>
      <c r="G69" s="17">
        <v>1.0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15" t="s">
        <v>24</v>
      </c>
      <c r="B70" s="17" t="s">
        <v>19</v>
      </c>
      <c r="C70" s="17">
        <v>34113.0</v>
      </c>
      <c r="D70" s="18">
        <v>0.0</v>
      </c>
      <c r="E70" s="18">
        <v>0.0</v>
      </c>
      <c r="F70" s="18">
        <v>0.0</v>
      </c>
      <c r="G70" s="17">
        <v>1.0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15" t="s">
        <v>25</v>
      </c>
      <c r="B71" s="17" t="s">
        <v>19</v>
      </c>
      <c r="C71" s="17">
        <v>34114.0</v>
      </c>
      <c r="D71" s="18">
        <v>0.0</v>
      </c>
      <c r="E71" s="18">
        <v>0.0</v>
      </c>
      <c r="F71" s="18">
        <v>0.0</v>
      </c>
      <c r="G71" s="17">
        <v>1.0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15" t="s">
        <v>26</v>
      </c>
      <c r="B72" s="17" t="s">
        <v>19</v>
      </c>
      <c r="C72" s="17">
        <v>34115.0</v>
      </c>
      <c r="D72" s="18">
        <v>0.0</v>
      </c>
      <c r="E72" s="18">
        <v>0.0</v>
      </c>
      <c r="F72" s="18">
        <v>0.0</v>
      </c>
      <c r="G72" s="17">
        <v>1.0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15" t="s">
        <v>27</v>
      </c>
      <c r="B73" s="17" t="s">
        <v>19</v>
      </c>
      <c r="C73" s="17">
        <v>34116.0</v>
      </c>
      <c r="D73" s="18">
        <v>0.0</v>
      </c>
      <c r="E73" s="18">
        <v>0.0</v>
      </c>
      <c r="F73" s="18">
        <v>0.0</v>
      </c>
      <c r="G73" s="17">
        <v>1.0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15" t="s">
        <v>28</v>
      </c>
      <c r="B74" s="17" t="s">
        <v>19</v>
      </c>
      <c r="C74" s="17">
        <v>34117.0</v>
      </c>
      <c r="D74" s="18">
        <v>0.0</v>
      </c>
      <c r="E74" s="18">
        <v>0.0</v>
      </c>
      <c r="F74" s="18">
        <v>0.0</v>
      </c>
      <c r="G74" s="17">
        <v>1.0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14" t="s">
        <v>71</v>
      </c>
      <c r="B75" s="17" t="s">
        <v>19</v>
      </c>
      <c r="C75" s="17">
        <v>3412.0</v>
      </c>
      <c r="D75" s="18">
        <v>0.0</v>
      </c>
      <c r="E75" s="18">
        <v>0.0</v>
      </c>
      <c r="F75" s="18">
        <v>0.0</v>
      </c>
      <c r="G75" s="17">
        <v>1.0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14" t="s">
        <v>72</v>
      </c>
      <c r="B76" s="17" t="s">
        <v>19</v>
      </c>
      <c r="C76" s="17">
        <v>3413.0</v>
      </c>
      <c r="D76" s="20">
        <f t="shared" ref="D76:F76" si="14">+D77+D78+D79+D80+D81+D82+D83+D84</f>
        <v>0</v>
      </c>
      <c r="E76" s="20">
        <f t="shared" si="14"/>
        <v>0</v>
      </c>
      <c r="F76" s="20">
        <f t="shared" si="14"/>
        <v>0</v>
      </c>
      <c r="G76" s="17">
        <v>1.0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15" t="s">
        <v>31</v>
      </c>
      <c r="B77" s="17" t="s">
        <v>19</v>
      </c>
      <c r="C77" s="17">
        <v>34131.0</v>
      </c>
      <c r="D77" s="18">
        <v>0.0</v>
      </c>
      <c r="E77" s="18">
        <v>0.0</v>
      </c>
      <c r="F77" s="18">
        <v>0.0</v>
      </c>
      <c r="G77" s="17">
        <v>1.0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1" t="s">
        <v>32</v>
      </c>
      <c r="B78" s="17" t="s">
        <v>19</v>
      </c>
      <c r="C78" s="17">
        <v>34132.0</v>
      </c>
      <c r="D78" s="18">
        <v>0.0</v>
      </c>
      <c r="E78" s="18">
        <v>0.0</v>
      </c>
      <c r="F78" s="18">
        <v>0.0</v>
      </c>
      <c r="G78" s="17">
        <v>1.0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15" t="s">
        <v>33</v>
      </c>
      <c r="B79" s="17" t="s">
        <v>19</v>
      </c>
      <c r="C79" s="17">
        <v>34133.0</v>
      </c>
      <c r="D79" s="18">
        <v>0.0</v>
      </c>
      <c r="E79" s="18">
        <v>0.0</v>
      </c>
      <c r="F79" s="18">
        <v>0.0</v>
      </c>
      <c r="G79" s="17">
        <v>1.0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15" t="s">
        <v>34</v>
      </c>
      <c r="B80" s="17" t="s">
        <v>19</v>
      </c>
      <c r="C80" s="17">
        <v>34134.0</v>
      </c>
      <c r="D80" s="18">
        <v>0.0</v>
      </c>
      <c r="E80" s="18">
        <v>0.0</v>
      </c>
      <c r="F80" s="18">
        <v>0.0</v>
      </c>
      <c r="G80" s="17">
        <v>1.0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15" t="s">
        <v>35</v>
      </c>
      <c r="B81" s="17" t="s">
        <v>19</v>
      </c>
      <c r="C81" s="17">
        <v>34135.0</v>
      </c>
      <c r="D81" s="18">
        <v>0.0</v>
      </c>
      <c r="E81" s="18">
        <v>0.0</v>
      </c>
      <c r="F81" s="18">
        <v>0.0</v>
      </c>
      <c r="G81" s="17">
        <v>1.0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15" t="s">
        <v>36</v>
      </c>
      <c r="B82" s="17" t="s">
        <v>19</v>
      </c>
      <c r="C82" s="17">
        <v>34136.0</v>
      </c>
      <c r="D82" s="18">
        <v>0.0</v>
      </c>
      <c r="E82" s="18">
        <v>0.0</v>
      </c>
      <c r="F82" s="18">
        <v>0.0</v>
      </c>
      <c r="G82" s="17">
        <v>1.0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15" t="s">
        <v>37</v>
      </c>
      <c r="B83" s="17" t="s">
        <v>19</v>
      </c>
      <c r="C83" s="17">
        <v>34137.0</v>
      </c>
      <c r="D83" s="18">
        <v>0.0</v>
      </c>
      <c r="E83" s="18">
        <v>0.0</v>
      </c>
      <c r="F83" s="18">
        <v>0.0</v>
      </c>
      <c r="G83" s="17">
        <v>1.0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15" t="s">
        <v>38</v>
      </c>
      <c r="B84" s="17" t="s">
        <v>19</v>
      </c>
      <c r="C84" s="17">
        <v>34138.0</v>
      </c>
      <c r="D84" s="18">
        <v>0.0</v>
      </c>
      <c r="E84" s="18">
        <v>0.0</v>
      </c>
      <c r="F84" s="18">
        <v>0.0</v>
      </c>
      <c r="G84" s="17">
        <v>1.0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14" t="s">
        <v>73</v>
      </c>
      <c r="B85" s="17" t="s">
        <v>19</v>
      </c>
      <c r="C85" s="17">
        <v>3414.0</v>
      </c>
      <c r="D85" s="20">
        <f t="shared" ref="D85:F85" si="15">+D86+D87+D88+D89+D90+D91</f>
        <v>0</v>
      </c>
      <c r="E85" s="20">
        <f t="shared" si="15"/>
        <v>0</v>
      </c>
      <c r="F85" s="20">
        <f t="shared" si="15"/>
        <v>0</v>
      </c>
      <c r="G85" s="17">
        <v>1.0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15" t="s">
        <v>40</v>
      </c>
      <c r="B86" s="17" t="s">
        <v>19</v>
      </c>
      <c r="C86" s="17">
        <v>34141.0</v>
      </c>
      <c r="D86" s="18">
        <v>0.0</v>
      </c>
      <c r="E86" s="18">
        <v>0.0</v>
      </c>
      <c r="F86" s="18">
        <v>0.0</v>
      </c>
      <c r="G86" s="17">
        <v>1.0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15" t="s">
        <v>74</v>
      </c>
      <c r="B87" s="17" t="s">
        <v>19</v>
      </c>
      <c r="C87" s="17">
        <v>34142.0</v>
      </c>
      <c r="D87" s="18">
        <v>0.0</v>
      </c>
      <c r="E87" s="18">
        <v>0.0</v>
      </c>
      <c r="F87" s="18">
        <v>0.0</v>
      </c>
      <c r="G87" s="17">
        <v>1.0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15" t="s">
        <v>42</v>
      </c>
      <c r="B88" s="17" t="s">
        <v>19</v>
      </c>
      <c r="C88" s="17">
        <v>34143.0</v>
      </c>
      <c r="D88" s="18">
        <v>0.0</v>
      </c>
      <c r="E88" s="18">
        <v>0.0</v>
      </c>
      <c r="F88" s="18">
        <v>0.0</v>
      </c>
      <c r="G88" s="17">
        <v>1.0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15" t="s">
        <v>43</v>
      </c>
      <c r="B89" s="17" t="s">
        <v>19</v>
      </c>
      <c r="C89" s="17">
        <v>34144.0</v>
      </c>
      <c r="D89" s="18">
        <v>0.0</v>
      </c>
      <c r="E89" s="18">
        <v>0.0</v>
      </c>
      <c r="F89" s="18">
        <v>0.0</v>
      </c>
      <c r="G89" s="17">
        <v>1.0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15" t="s">
        <v>44</v>
      </c>
      <c r="B90" s="17" t="s">
        <v>19</v>
      </c>
      <c r="C90" s="17">
        <v>34145.0</v>
      </c>
      <c r="D90" s="18">
        <v>0.0</v>
      </c>
      <c r="E90" s="18">
        <v>0.0</v>
      </c>
      <c r="F90" s="18">
        <v>0.0</v>
      </c>
      <c r="G90" s="17">
        <v>1.0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15" t="s">
        <v>45</v>
      </c>
      <c r="B91" s="17" t="s">
        <v>19</v>
      </c>
      <c r="C91" s="17">
        <v>34146.0</v>
      </c>
      <c r="D91" s="18">
        <v>0.0</v>
      </c>
      <c r="E91" s="18">
        <v>0.0</v>
      </c>
      <c r="F91" s="18">
        <v>0.0</v>
      </c>
      <c r="G91" s="17">
        <v>1.0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14" t="s">
        <v>75</v>
      </c>
      <c r="B92" s="17" t="s">
        <v>19</v>
      </c>
      <c r="C92" s="17">
        <v>3415.0</v>
      </c>
      <c r="D92" s="20">
        <f t="shared" ref="D92:F92" si="16">+D93+D94+D95+D96+D97</f>
        <v>-312.50001</v>
      </c>
      <c r="E92" s="20">
        <f t="shared" si="16"/>
        <v>11.53062534</v>
      </c>
      <c r="F92" s="20">
        <f t="shared" si="16"/>
        <v>-300.9693847</v>
      </c>
      <c r="G92" s="17">
        <v>1.0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15" t="s">
        <v>47</v>
      </c>
      <c r="B93" s="17" t="s">
        <v>19</v>
      </c>
      <c r="C93" s="17">
        <v>34151.0</v>
      </c>
      <c r="D93" s="18">
        <v>0.0</v>
      </c>
      <c r="E93" s="18">
        <v>0.0</v>
      </c>
      <c r="F93" s="18">
        <v>0.0</v>
      </c>
      <c r="G93" s="17">
        <v>1.0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15" t="s">
        <v>48</v>
      </c>
      <c r="B94" s="17" t="s">
        <v>19</v>
      </c>
      <c r="C94" s="17">
        <v>34152.0</v>
      </c>
      <c r="D94" s="18">
        <v>-312.50001000000003</v>
      </c>
      <c r="E94" s="18">
        <v>11.530625340000027</v>
      </c>
      <c r="F94" s="18">
        <v>-300.96938466</v>
      </c>
      <c r="G94" s="17">
        <v>1.0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15" t="s">
        <v>49</v>
      </c>
      <c r="B95" s="17" t="s">
        <v>19</v>
      </c>
      <c r="C95" s="17">
        <v>34153.0</v>
      </c>
      <c r="D95" s="18">
        <v>0.0</v>
      </c>
      <c r="E95" s="18">
        <v>0.0</v>
      </c>
      <c r="F95" s="18">
        <v>0.0</v>
      </c>
      <c r="G95" s="17">
        <v>1.0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15" t="s">
        <v>50</v>
      </c>
      <c r="B96" s="17" t="s">
        <v>19</v>
      </c>
      <c r="C96" s="17">
        <v>34154.0</v>
      </c>
      <c r="D96" s="18">
        <v>0.0</v>
      </c>
      <c r="E96" s="18">
        <v>0.0</v>
      </c>
      <c r="F96" s="18">
        <v>0.0</v>
      </c>
      <c r="G96" s="17">
        <v>1.0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15" t="s">
        <v>51</v>
      </c>
      <c r="B97" s="17" t="s">
        <v>19</v>
      </c>
      <c r="C97" s="17">
        <v>34155.0</v>
      </c>
      <c r="D97" s="18">
        <v>0.0</v>
      </c>
      <c r="E97" s="18">
        <v>0.0</v>
      </c>
      <c r="F97" s="18">
        <v>0.0</v>
      </c>
      <c r="G97" s="17">
        <v>1.0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15" t="s">
        <v>76</v>
      </c>
      <c r="B98" s="17" t="s">
        <v>19</v>
      </c>
      <c r="C98" s="17">
        <v>342.0</v>
      </c>
      <c r="D98" s="20">
        <f t="shared" ref="D98:F98" si="17">+D99+D100+D101+D102+D103+D104</f>
        <v>0</v>
      </c>
      <c r="E98" s="20">
        <f t="shared" si="17"/>
        <v>0</v>
      </c>
      <c r="F98" s="20">
        <f t="shared" si="17"/>
        <v>0</v>
      </c>
      <c r="G98" s="17">
        <v>1.0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15" t="s">
        <v>77</v>
      </c>
      <c r="B99" s="17" t="s">
        <v>19</v>
      </c>
      <c r="C99" s="17">
        <v>3421.0</v>
      </c>
      <c r="D99" s="18">
        <v>0.0</v>
      </c>
      <c r="E99" s="18">
        <v>0.0</v>
      </c>
      <c r="F99" s="18">
        <v>0.0</v>
      </c>
      <c r="G99" s="17">
        <v>1.0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15" t="s">
        <v>78</v>
      </c>
      <c r="B100" s="17" t="s">
        <v>19</v>
      </c>
      <c r="C100" s="17">
        <v>3422.0</v>
      </c>
      <c r="D100" s="18">
        <v>0.0</v>
      </c>
      <c r="E100" s="18">
        <v>0.0</v>
      </c>
      <c r="F100" s="18">
        <v>0.0</v>
      </c>
      <c r="G100" s="17">
        <v>1.0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15" t="s">
        <v>79</v>
      </c>
      <c r="B101" s="17" t="s">
        <v>19</v>
      </c>
      <c r="C101" s="17">
        <v>3423.0</v>
      </c>
      <c r="D101" s="18">
        <v>0.0</v>
      </c>
      <c r="E101" s="18">
        <v>0.0</v>
      </c>
      <c r="F101" s="18">
        <v>0.0</v>
      </c>
      <c r="G101" s="17">
        <v>1.0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15" t="s">
        <v>80</v>
      </c>
      <c r="B102" s="17" t="s">
        <v>19</v>
      </c>
      <c r="C102" s="17">
        <v>3424.0</v>
      </c>
      <c r="D102" s="18">
        <v>0.0</v>
      </c>
      <c r="E102" s="18">
        <v>0.0</v>
      </c>
      <c r="F102" s="18">
        <v>0.0</v>
      </c>
      <c r="G102" s="17">
        <v>1.0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15" t="s">
        <v>81</v>
      </c>
      <c r="B103" s="17" t="s">
        <v>19</v>
      </c>
      <c r="C103" s="17">
        <v>3425.0</v>
      </c>
      <c r="D103" s="18">
        <v>0.0</v>
      </c>
      <c r="E103" s="18">
        <v>0.0</v>
      </c>
      <c r="F103" s="18">
        <v>0.0</v>
      </c>
      <c r="G103" s="17">
        <v>1.0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15" t="s">
        <v>82</v>
      </c>
      <c r="B104" s="17" t="s">
        <v>19</v>
      </c>
      <c r="C104" s="17">
        <v>3426.0</v>
      </c>
      <c r="D104" s="18">
        <v>0.0</v>
      </c>
      <c r="E104" s="18">
        <v>0.0</v>
      </c>
      <c r="F104" s="18">
        <v>0.0</v>
      </c>
      <c r="G104" s="17">
        <v>1.0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14" t="s">
        <v>83</v>
      </c>
      <c r="B105" s="17" t="s">
        <v>19</v>
      </c>
      <c r="C105" s="17">
        <v>343.0</v>
      </c>
      <c r="D105" s="20">
        <f t="shared" ref="D105:F105" si="18">+D106+D107+D108+D109+D110+D111</f>
        <v>-8721.188381</v>
      </c>
      <c r="E105" s="20">
        <f t="shared" si="18"/>
        <v>-151.120208</v>
      </c>
      <c r="F105" s="20">
        <f t="shared" si="18"/>
        <v>-8872.308589</v>
      </c>
      <c r="G105" s="17">
        <v>1.0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15" t="s">
        <v>84</v>
      </c>
      <c r="B106" s="17" t="s">
        <v>19</v>
      </c>
      <c r="C106" s="17">
        <v>3431.0</v>
      </c>
      <c r="D106" s="18">
        <v>-7742.188380769231</v>
      </c>
      <c r="E106" s="18">
        <v>-136.43520803365297</v>
      </c>
      <c r="F106" s="18">
        <v>-7878.623588802884</v>
      </c>
      <c r="G106" s="17">
        <v>1.0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15" t="s">
        <v>85</v>
      </c>
      <c r="B107" s="17" t="s">
        <v>19</v>
      </c>
      <c r="C107" s="17">
        <v>3432.0</v>
      </c>
      <c r="D107" s="18">
        <v>0.0</v>
      </c>
      <c r="E107" s="18">
        <v>0.0</v>
      </c>
      <c r="F107" s="18">
        <v>0.0</v>
      </c>
      <c r="G107" s="17">
        <v>1.0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15" t="s">
        <v>86</v>
      </c>
      <c r="B108" s="17" t="s">
        <v>19</v>
      </c>
      <c r="C108" s="17">
        <v>3433.0</v>
      </c>
      <c r="D108" s="18">
        <v>0.0</v>
      </c>
      <c r="E108" s="18">
        <v>0.0</v>
      </c>
      <c r="F108" s="18">
        <v>0.0</v>
      </c>
      <c r="G108" s="17">
        <v>1.0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15" t="s">
        <v>87</v>
      </c>
      <c r="B109" s="17" t="s">
        <v>19</v>
      </c>
      <c r="C109" s="17">
        <v>3434.0</v>
      </c>
      <c r="D109" s="18">
        <v>0.0</v>
      </c>
      <c r="E109" s="18">
        <v>0.0</v>
      </c>
      <c r="F109" s="18">
        <v>0.0</v>
      </c>
      <c r="G109" s="17">
        <v>1.0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15" t="s">
        <v>88</v>
      </c>
      <c r="B110" s="17" t="s">
        <v>19</v>
      </c>
      <c r="C110" s="17">
        <v>3435.0</v>
      </c>
      <c r="D110" s="18">
        <v>0.0</v>
      </c>
      <c r="E110" s="18">
        <v>0.0</v>
      </c>
      <c r="F110" s="18">
        <v>0.0</v>
      </c>
      <c r="G110" s="17">
        <v>1.0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15" t="s">
        <v>89</v>
      </c>
      <c r="B111" s="17" t="s">
        <v>19</v>
      </c>
      <c r="C111" s="17">
        <v>3436.0</v>
      </c>
      <c r="D111" s="18">
        <v>-979.0</v>
      </c>
      <c r="E111" s="18">
        <v>-14.684999999999883</v>
      </c>
      <c r="F111" s="18">
        <v>-993.6849999999998</v>
      </c>
      <c r="G111" s="17">
        <v>1.0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14" t="s">
        <v>90</v>
      </c>
      <c r="B112" s="17">
        <v>18.0</v>
      </c>
      <c r="C112" s="17">
        <v>18.0</v>
      </c>
      <c r="D112" s="18">
        <v>0.0</v>
      </c>
      <c r="E112" s="18">
        <v>0.0</v>
      </c>
      <c r="F112" s="18">
        <v>0.0</v>
      </c>
      <c r="G112" s="15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14" t="s">
        <v>91</v>
      </c>
      <c r="B113" s="17">
        <v>49.0</v>
      </c>
      <c r="C113" s="17">
        <v>49.0</v>
      </c>
      <c r="D113" s="22">
        <v>37.668</v>
      </c>
      <c r="E113" s="22">
        <v>0.0</v>
      </c>
      <c r="F113" s="22">
        <v>37.668</v>
      </c>
      <c r="G113" s="15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0" customHeight="1">
      <c r="A114" s="14" t="s">
        <v>92</v>
      </c>
      <c r="B114" s="17"/>
      <c r="C114" s="17"/>
      <c r="D114" s="16">
        <f t="shared" ref="D114:F114" si="19">+D115+D116+D117+D118+D119</f>
        <v>-42598.63211</v>
      </c>
      <c r="E114" s="16">
        <f t="shared" si="19"/>
        <v>0.058</v>
      </c>
      <c r="F114" s="16">
        <f t="shared" si="19"/>
        <v>-42598.57411</v>
      </c>
      <c r="G114" s="15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14" t="s">
        <v>93</v>
      </c>
      <c r="B115" s="17">
        <v>42.0</v>
      </c>
      <c r="C115" s="17">
        <v>42.0</v>
      </c>
      <c r="D115" s="22">
        <v>-1013.91801</v>
      </c>
      <c r="E115" s="22">
        <v>0.0</v>
      </c>
      <c r="F115" s="22">
        <v>-1013.91801</v>
      </c>
      <c r="G115" s="15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14" t="s">
        <v>94</v>
      </c>
      <c r="B116" s="17">
        <v>43.0</v>
      </c>
      <c r="C116" s="17">
        <v>43.0</v>
      </c>
      <c r="D116" s="22">
        <v>-35833.493161</v>
      </c>
      <c r="E116" s="22">
        <v>0.058</v>
      </c>
      <c r="F116" s="22">
        <v>-35833.435161</v>
      </c>
      <c r="G116" s="15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14" t="s">
        <v>95</v>
      </c>
      <c r="B117" s="17">
        <v>45.0</v>
      </c>
      <c r="C117" s="17">
        <v>45.0</v>
      </c>
      <c r="D117" s="22">
        <v>0.0</v>
      </c>
      <c r="E117" s="22">
        <v>0.0</v>
      </c>
      <c r="F117" s="22">
        <v>0.0</v>
      </c>
      <c r="G117" s="15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14" t="s">
        <v>96</v>
      </c>
      <c r="B118" s="17">
        <v>46.0</v>
      </c>
      <c r="C118" s="17">
        <v>46.0</v>
      </c>
      <c r="D118" s="22">
        <v>-5745.037429999999</v>
      </c>
      <c r="E118" s="22">
        <v>0.0</v>
      </c>
      <c r="F118" s="22">
        <v>-5745.037429999999</v>
      </c>
      <c r="G118" s="15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14" t="s">
        <v>97</v>
      </c>
      <c r="B119" s="17">
        <v>491.0</v>
      </c>
      <c r="C119" s="17">
        <v>491.0</v>
      </c>
      <c r="D119" s="22">
        <v>-6.18351</v>
      </c>
      <c r="E119" s="22">
        <v>0.0</v>
      </c>
      <c r="F119" s="22">
        <v>-6.18351</v>
      </c>
      <c r="G119" s="15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0" customHeight="1">
      <c r="A120" s="14" t="s">
        <v>98</v>
      </c>
      <c r="B120" s="17"/>
      <c r="C120" s="17"/>
      <c r="D120" s="16">
        <f t="shared" ref="D120:F120" si="20">+D121+D122+D124+D123</f>
        <v>-3958.9</v>
      </c>
      <c r="E120" s="16">
        <f t="shared" si="20"/>
        <v>0</v>
      </c>
      <c r="F120" s="16">
        <f t="shared" si="20"/>
        <v>-3958.9</v>
      </c>
      <c r="G120" s="15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14" t="s">
        <v>97</v>
      </c>
      <c r="B121" s="17">
        <v>491.0</v>
      </c>
      <c r="C121" s="17">
        <v>491.0</v>
      </c>
      <c r="D121" s="22">
        <v>-3958.9</v>
      </c>
      <c r="E121" s="22">
        <v>0.0</v>
      </c>
      <c r="F121" s="22">
        <v>-3958.9</v>
      </c>
      <c r="G121" s="15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14" t="s">
        <v>99</v>
      </c>
      <c r="B122" s="17">
        <v>461.0</v>
      </c>
      <c r="C122" s="17">
        <v>461.0</v>
      </c>
      <c r="D122" s="22">
        <v>0.0</v>
      </c>
      <c r="E122" s="22">
        <v>0.0</v>
      </c>
      <c r="F122" s="22">
        <v>0.0</v>
      </c>
      <c r="G122" s="15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14" t="s">
        <v>100</v>
      </c>
      <c r="B123" s="17">
        <v>491.0</v>
      </c>
      <c r="C123" s="17">
        <v>491.0</v>
      </c>
      <c r="D123" s="22">
        <v>0.0</v>
      </c>
      <c r="E123" s="22">
        <v>0.0</v>
      </c>
      <c r="F123" s="22">
        <v>0.0</v>
      </c>
      <c r="G123" s="15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14" t="s">
        <v>101</v>
      </c>
      <c r="B124" s="17">
        <v>471.0</v>
      </c>
      <c r="C124" s="17">
        <v>471.0</v>
      </c>
      <c r="D124" s="22">
        <v>0.0</v>
      </c>
      <c r="E124" s="22">
        <v>0.0</v>
      </c>
      <c r="F124" s="22">
        <v>0.0</v>
      </c>
      <c r="G124" s="15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0" customHeight="1">
      <c r="A125" s="14" t="s">
        <v>102</v>
      </c>
      <c r="B125" s="17"/>
      <c r="C125" s="17"/>
      <c r="D125" s="16">
        <f t="shared" ref="D125:F125" si="21">+D126+D127+D128+D129+D130+D131</f>
        <v>-21497.36719</v>
      </c>
      <c r="E125" s="16">
        <f t="shared" si="21"/>
        <v>-1268.836623</v>
      </c>
      <c r="F125" s="16">
        <f t="shared" si="21"/>
        <v>-22766.20381</v>
      </c>
      <c r="G125" s="15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14" t="s">
        <v>103</v>
      </c>
      <c r="B126" s="17">
        <v>50.0</v>
      </c>
      <c r="C126" s="17">
        <v>50.0</v>
      </c>
      <c r="D126" s="22">
        <v>-23212.90692</v>
      </c>
      <c r="E126" s="22">
        <v>0.0</v>
      </c>
      <c r="F126" s="22">
        <v>-23212.90692</v>
      </c>
      <c r="G126" s="15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14" t="s">
        <v>104</v>
      </c>
      <c r="B127" s="17">
        <v>52.0</v>
      </c>
      <c r="C127" s="17">
        <v>52.0</v>
      </c>
      <c r="D127" s="22">
        <v>0.0</v>
      </c>
      <c r="E127" s="22">
        <v>0.0</v>
      </c>
      <c r="F127" s="22">
        <v>0.0</v>
      </c>
      <c r="G127" s="15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3" t="s">
        <v>105</v>
      </c>
      <c r="B128" s="24">
        <v>58.0</v>
      </c>
      <c r="C128" s="24">
        <v>58.0</v>
      </c>
      <c r="D128" s="22">
        <v>0.0</v>
      </c>
      <c r="E128" s="22">
        <v>0.0</v>
      </c>
      <c r="F128" s="22">
        <v>0.0</v>
      </c>
      <c r="G128" s="15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3" t="s">
        <v>106</v>
      </c>
      <c r="B129" s="24">
        <v>581.0</v>
      </c>
      <c r="C129" s="24">
        <v>581.0</v>
      </c>
      <c r="D129" s="22">
        <v>0.0</v>
      </c>
      <c r="E129" s="22">
        <v>0.0</v>
      </c>
      <c r="F129" s="22">
        <v>0.0</v>
      </c>
      <c r="G129" s="15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3" t="s">
        <v>107</v>
      </c>
      <c r="B130" s="24">
        <v>59.0</v>
      </c>
      <c r="C130" s="24">
        <v>59.0</v>
      </c>
      <c r="D130" s="22">
        <v>0.0</v>
      </c>
      <c r="E130" s="22">
        <v>0.0</v>
      </c>
      <c r="F130" s="22">
        <v>0.0</v>
      </c>
      <c r="G130" s="15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3" t="s">
        <v>108</v>
      </c>
      <c r="B131" s="24">
        <v>591.0</v>
      </c>
      <c r="C131" s="24">
        <v>591.0</v>
      </c>
      <c r="D131" s="22">
        <v>1715.5397300000022</v>
      </c>
      <c r="E131" s="22">
        <v>-1268.8366230563433</v>
      </c>
      <c r="F131" s="22">
        <v>446.70310694365946</v>
      </c>
      <c r="G131" s="15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3"/>
      <c r="E132" s="3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3"/>
      <c r="E133" s="3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3"/>
      <c r="E134" s="3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3"/>
      <c r="E135" s="3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3"/>
      <c r="E136" s="3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3"/>
      <c r="E137" s="3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3"/>
      <c r="E138" s="3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3"/>
      <c r="E139" s="3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3"/>
      <c r="E140" s="3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3"/>
      <c r="E141" s="3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3"/>
      <c r="E142" s="3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3"/>
      <c r="E143" s="3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3"/>
      <c r="E144" s="3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3"/>
      <c r="E145" s="3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3"/>
      <c r="E146" s="3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3"/>
      <c r="E147" s="3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3"/>
      <c r="E148" s="3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3"/>
      <c r="E149" s="3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3"/>
      <c r="E150" s="3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3"/>
      <c r="E151" s="3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3"/>
      <c r="E152" s="3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3"/>
      <c r="E153" s="3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3"/>
      <c r="E154" s="3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3"/>
      <c r="E155" s="3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3"/>
      <c r="E156" s="3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3"/>
      <c r="E157" s="3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3"/>
      <c r="E158" s="3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3"/>
      <c r="E159" s="3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3"/>
      <c r="E160" s="3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3"/>
      <c r="E161" s="3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3"/>
      <c r="E162" s="3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3"/>
      <c r="E163" s="3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3"/>
      <c r="E164" s="3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3"/>
      <c r="E165" s="3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3"/>
      <c r="E166" s="3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3"/>
      <c r="E167" s="3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3"/>
      <c r="E168" s="3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3"/>
      <c r="E169" s="3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3"/>
      <c r="E170" s="3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3"/>
      <c r="E171" s="3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3"/>
      <c r="E172" s="3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3"/>
      <c r="E173" s="3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3"/>
      <c r="E174" s="3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3"/>
      <c r="E175" s="3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3"/>
      <c r="E176" s="3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3"/>
      <c r="E177" s="3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3"/>
      <c r="E178" s="3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3"/>
      <c r="E179" s="3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3"/>
      <c r="E180" s="3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3"/>
      <c r="E181" s="3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3"/>
      <c r="E182" s="3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3"/>
      <c r="E183" s="3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3"/>
      <c r="E184" s="3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3"/>
      <c r="E185" s="3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3"/>
      <c r="E186" s="3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3"/>
      <c r="E187" s="3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3"/>
      <c r="E188" s="3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3"/>
      <c r="E189" s="3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3"/>
      <c r="E190" s="3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3"/>
      <c r="E191" s="3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3"/>
      <c r="E192" s="3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3"/>
      <c r="E193" s="3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3"/>
      <c r="E194" s="3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3"/>
      <c r="E195" s="3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3"/>
      <c r="E196" s="3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3"/>
      <c r="E197" s="3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3"/>
      <c r="E198" s="3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3"/>
      <c r="E199" s="3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3"/>
      <c r="E200" s="3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3"/>
      <c r="E201" s="3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3"/>
      <c r="E202" s="3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3"/>
      <c r="E203" s="3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3"/>
      <c r="E204" s="3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3"/>
      <c r="E205" s="3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3"/>
      <c r="E206" s="3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3"/>
      <c r="E207" s="3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3"/>
      <c r="E208" s="3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3"/>
      <c r="E209" s="3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3"/>
      <c r="E210" s="3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3"/>
      <c r="E211" s="3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3"/>
      <c r="E212" s="3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3"/>
      <c r="E213" s="3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3"/>
      <c r="E214" s="3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3"/>
      <c r="E215" s="3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3"/>
      <c r="E216" s="3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3"/>
      <c r="E217" s="3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3"/>
      <c r="E218" s="3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3"/>
      <c r="E219" s="3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3"/>
      <c r="E220" s="3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3"/>
      <c r="E221" s="3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3"/>
      <c r="E222" s="3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3"/>
      <c r="E223" s="3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3"/>
      <c r="E224" s="3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3"/>
      <c r="E225" s="3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3"/>
      <c r="E226" s="3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3"/>
      <c r="E227" s="3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3"/>
      <c r="E228" s="3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3"/>
      <c r="E229" s="3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3"/>
      <c r="E230" s="3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3"/>
      <c r="E231" s="3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3"/>
      <c r="E232" s="3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3"/>
      <c r="E233" s="3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3"/>
      <c r="E234" s="3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3"/>
      <c r="E235" s="3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3"/>
      <c r="E236" s="3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3"/>
      <c r="E237" s="3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3"/>
      <c r="E238" s="3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3"/>
      <c r="E239" s="3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3"/>
      <c r="E240" s="3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3"/>
      <c r="E241" s="3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3"/>
      <c r="E242" s="3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3"/>
      <c r="E243" s="3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3"/>
      <c r="E244" s="3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3"/>
      <c r="E245" s="3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3"/>
      <c r="E246" s="3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3"/>
      <c r="E247" s="3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3"/>
      <c r="E248" s="3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3"/>
      <c r="E249" s="3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3"/>
      <c r="E250" s="3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3"/>
      <c r="E251" s="3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3"/>
      <c r="E252" s="3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3"/>
      <c r="E253" s="3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3"/>
      <c r="E254" s="3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3"/>
      <c r="E255" s="3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3"/>
      <c r="E256" s="3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3"/>
      <c r="E257" s="3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3"/>
      <c r="E258" s="3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3"/>
      <c r="E259" s="3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3"/>
      <c r="E260" s="3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3"/>
      <c r="E261" s="3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3"/>
      <c r="E262" s="3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3"/>
      <c r="E263" s="3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3"/>
      <c r="E264" s="3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3"/>
      <c r="E265" s="3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3"/>
      <c r="E266" s="3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3"/>
      <c r="E267" s="3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3"/>
      <c r="E268" s="3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3"/>
      <c r="E269" s="3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3"/>
      <c r="E270" s="3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3"/>
      <c r="E271" s="3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3"/>
      <c r="E272" s="3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3"/>
      <c r="E273" s="3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3"/>
      <c r="E274" s="3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3"/>
      <c r="E275" s="3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3"/>
      <c r="E276" s="3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3"/>
      <c r="E277" s="3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3"/>
      <c r="E278" s="3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3"/>
      <c r="E279" s="3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3"/>
      <c r="E280" s="3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3"/>
      <c r="E281" s="3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3"/>
      <c r="E282" s="3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3"/>
      <c r="E283" s="3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3"/>
      <c r="E284" s="3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3"/>
      <c r="E285" s="3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3"/>
      <c r="E286" s="3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3"/>
      <c r="E287" s="3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3"/>
      <c r="E288" s="3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3"/>
      <c r="E289" s="3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3"/>
      <c r="E290" s="3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3"/>
      <c r="E291" s="3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3"/>
      <c r="E292" s="3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3"/>
      <c r="E293" s="3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3"/>
      <c r="E294" s="3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3"/>
      <c r="E295" s="3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3"/>
      <c r="E296" s="3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3"/>
      <c r="E297" s="3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3"/>
      <c r="E298" s="3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3"/>
      <c r="E299" s="3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3"/>
      <c r="E300" s="3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3"/>
      <c r="E301" s="3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3"/>
      <c r="E302" s="3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3"/>
      <c r="E303" s="3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3"/>
      <c r="E304" s="3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3"/>
      <c r="E305" s="3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3"/>
      <c r="E306" s="3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3"/>
      <c r="E307" s="3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3"/>
      <c r="E308" s="3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3"/>
      <c r="E309" s="3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3"/>
      <c r="E310" s="3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3"/>
      <c r="E311" s="3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3"/>
      <c r="E312" s="3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3"/>
      <c r="E313" s="3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3"/>
      <c r="E314" s="3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3"/>
      <c r="E315" s="3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3"/>
      <c r="E316" s="3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3"/>
      <c r="E317" s="3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3"/>
      <c r="E318" s="3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3"/>
      <c r="E319" s="3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3"/>
      <c r="E320" s="3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3"/>
      <c r="E321" s="3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3"/>
      <c r="E322" s="3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3"/>
      <c r="E323" s="3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3"/>
      <c r="E324" s="3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3"/>
      <c r="E325" s="3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3"/>
      <c r="E326" s="3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3"/>
      <c r="E327" s="3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3"/>
      <c r="E328" s="3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3"/>
      <c r="E329" s="3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3"/>
      <c r="E330" s="3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3"/>
      <c r="E331" s="3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3"/>
      <c r="E332" s="3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3"/>
      <c r="E333" s="3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3"/>
      <c r="E334" s="3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3"/>
      <c r="E335" s="3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3"/>
      <c r="E336" s="3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3"/>
      <c r="E337" s="3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3"/>
      <c r="E338" s="3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3"/>
      <c r="E339" s="3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3"/>
      <c r="E340" s="3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3"/>
      <c r="E341" s="3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3"/>
      <c r="E342" s="3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3"/>
      <c r="E343" s="3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3"/>
      <c r="E344" s="3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3"/>
      <c r="E345" s="3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3"/>
      <c r="E346" s="3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3"/>
      <c r="E347" s="3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3"/>
      <c r="E348" s="3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3"/>
      <c r="E349" s="3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3"/>
      <c r="E350" s="3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3"/>
      <c r="E351" s="3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3"/>
      <c r="E352" s="3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3"/>
      <c r="E353" s="3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3"/>
      <c r="E354" s="3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3"/>
      <c r="E355" s="3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3"/>
      <c r="E356" s="3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3"/>
      <c r="E357" s="3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3"/>
      <c r="E358" s="3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3"/>
      <c r="E359" s="3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3"/>
      <c r="E360" s="3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3"/>
      <c r="E361" s="3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3"/>
      <c r="E362" s="3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3"/>
      <c r="E363" s="3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3"/>
      <c r="E364" s="3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3"/>
      <c r="E365" s="3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3"/>
      <c r="E366" s="3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3"/>
      <c r="E367" s="3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3"/>
      <c r="E368" s="3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3"/>
      <c r="E369" s="3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3"/>
      <c r="E370" s="3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3"/>
      <c r="E371" s="3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3"/>
      <c r="E372" s="3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3"/>
      <c r="E373" s="3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3"/>
      <c r="E374" s="3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3"/>
      <c r="E375" s="3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3"/>
      <c r="E376" s="3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3"/>
      <c r="E377" s="3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3"/>
      <c r="E378" s="3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3"/>
      <c r="E379" s="3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3"/>
      <c r="E380" s="3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3"/>
      <c r="E381" s="3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3"/>
      <c r="E382" s="3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3"/>
      <c r="E383" s="3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3"/>
      <c r="E384" s="3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3"/>
      <c r="E385" s="3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3"/>
      <c r="E386" s="3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3"/>
      <c r="E387" s="3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3"/>
      <c r="E388" s="3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3"/>
      <c r="E389" s="3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3"/>
      <c r="E390" s="3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3"/>
      <c r="E391" s="3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3"/>
      <c r="E392" s="3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3"/>
      <c r="E393" s="3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3"/>
      <c r="E394" s="3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3"/>
      <c r="E395" s="3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3"/>
      <c r="E396" s="3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3"/>
      <c r="E397" s="3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3"/>
      <c r="E398" s="3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3"/>
      <c r="E399" s="3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3"/>
      <c r="E400" s="3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3"/>
      <c r="E401" s="3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3"/>
      <c r="E402" s="3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3"/>
      <c r="E403" s="3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3"/>
      <c r="E404" s="3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3"/>
      <c r="E405" s="3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3"/>
      <c r="E406" s="3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3"/>
      <c r="E407" s="3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3"/>
      <c r="E408" s="3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3"/>
      <c r="E409" s="3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3"/>
      <c r="E410" s="3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3"/>
      <c r="E411" s="3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3"/>
      <c r="E412" s="3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3"/>
      <c r="E413" s="3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3"/>
      <c r="E414" s="3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3"/>
      <c r="E415" s="3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3"/>
      <c r="E416" s="3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3"/>
      <c r="E417" s="3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3"/>
      <c r="E418" s="3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3"/>
      <c r="E419" s="3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3"/>
      <c r="E420" s="3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3"/>
      <c r="E421" s="3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3"/>
      <c r="E422" s="3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3"/>
      <c r="E423" s="3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3"/>
      <c r="E424" s="3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3"/>
      <c r="E425" s="3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3"/>
      <c r="E426" s="3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3"/>
      <c r="E427" s="3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3"/>
      <c r="E428" s="3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3"/>
      <c r="E429" s="3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3"/>
      <c r="E430" s="3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3"/>
      <c r="E431" s="3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3"/>
      <c r="E432" s="3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3"/>
      <c r="E433" s="3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3"/>
      <c r="E434" s="3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3"/>
      <c r="E435" s="3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3"/>
      <c r="E436" s="3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3"/>
      <c r="E437" s="3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3"/>
      <c r="E438" s="3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3"/>
      <c r="E439" s="3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3"/>
      <c r="E440" s="3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3"/>
      <c r="E441" s="3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3"/>
      <c r="E442" s="3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3"/>
      <c r="E443" s="3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3"/>
      <c r="E444" s="3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3"/>
      <c r="E445" s="3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3"/>
      <c r="E446" s="3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3"/>
      <c r="E447" s="3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3"/>
      <c r="E448" s="3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3"/>
      <c r="E449" s="3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3"/>
      <c r="E450" s="3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3"/>
      <c r="E451" s="3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3"/>
      <c r="E452" s="3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3"/>
      <c r="E453" s="3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3"/>
      <c r="E454" s="3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3"/>
      <c r="E455" s="3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3"/>
      <c r="E456" s="3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3"/>
      <c r="E457" s="3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3"/>
      <c r="E458" s="3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3"/>
      <c r="E459" s="3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3"/>
      <c r="E460" s="3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3"/>
      <c r="E461" s="3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3"/>
      <c r="E462" s="3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3"/>
      <c r="E463" s="3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3"/>
      <c r="E464" s="3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3"/>
      <c r="E465" s="3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3"/>
      <c r="E466" s="3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3"/>
      <c r="E467" s="3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3"/>
      <c r="E468" s="3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3"/>
      <c r="E469" s="3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3"/>
      <c r="E470" s="3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3"/>
      <c r="E471" s="3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3"/>
      <c r="E472" s="3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3"/>
      <c r="E473" s="3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3"/>
      <c r="E474" s="3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3"/>
      <c r="E475" s="3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3"/>
      <c r="E476" s="3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3"/>
      <c r="E477" s="3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3"/>
      <c r="E478" s="3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3"/>
      <c r="E479" s="3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3"/>
      <c r="E480" s="3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3"/>
      <c r="E481" s="3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3"/>
      <c r="E482" s="3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3"/>
      <c r="E483" s="3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3"/>
      <c r="E484" s="3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3"/>
      <c r="E485" s="3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3"/>
      <c r="E486" s="3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3"/>
      <c r="E487" s="3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3"/>
      <c r="E488" s="3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3"/>
      <c r="E489" s="3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3"/>
      <c r="E490" s="3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3"/>
      <c r="E491" s="3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3"/>
      <c r="E492" s="3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3"/>
      <c r="E493" s="3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3"/>
      <c r="E494" s="3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3"/>
      <c r="E495" s="3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3"/>
      <c r="E496" s="3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3"/>
      <c r="E497" s="3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3"/>
      <c r="E498" s="3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3"/>
      <c r="E499" s="3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3"/>
      <c r="E500" s="3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3"/>
      <c r="E501" s="3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3"/>
      <c r="E502" s="3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3"/>
      <c r="E503" s="3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3"/>
      <c r="E504" s="3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3"/>
      <c r="E505" s="3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3"/>
      <c r="E506" s="3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3"/>
      <c r="E507" s="3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3"/>
      <c r="E508" s="3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3"/>
      <c r="E509" s="3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3"/>
      <c r="E510" s="3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3"/>
      <c r="E511" s="3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3"/>
      <c r="E512" s="3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3"/>
      <c r="E513" s="3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3"/>
      <c r="E514" s="3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3"/>
      <c r="E515" s="3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3"/>
      <c r="E516" s="3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3"/>
      <c r="E517" s="3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3"/>
      <c r="E518" s="3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3"/>
      <c r="E519" s="3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3"/>
      <c r="E520" s="3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3"/>
      <c r="E521" s="3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3"/>
      <c r="E522" s="3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3"/>
      <c r="E523" s="3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3"/>
      <c r="E524" s="3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3"/>
      <c r="E525" s="3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3"/>
      <c r="E526" s="3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3"/>
      <c r="E527" s="3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3"/>
      <c r="E528" s="3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3"/>
      <c r="E529" s="3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3"/>
      <c r="E530" s="3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3"/>
      <c r="E531" s="3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3"/>
      <c r="E532" s="3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3"/>
      <c r="E533" s="3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3"/>
      <c r="E534" s="3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3"/>
      <c r="E535" s="3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3"/>
      <c r="E536" s="3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3"/>
      <c r="E537" s="3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3"/>
      <c r="E538" s="3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3"/>
      <c r="E539" s="3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3"/>
      <c r="E540" s="3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3"/>
      <c r="E541" s="3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3"/>
      <c r="E542" s="3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3"/>
      <c r="E543" s="3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3"/>
      <c r="E544" s="3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3"/>
      <c r="E545" s="3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3"/>
      <c r="E546" s="3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3"/>
      <c r="E547" s="3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3"/>
      <c r="E548" s="3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3"/>
      <c r="E549" s="3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3"/>
      <c r="E550" s="3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3"/>
      <c r="E551" s="3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3"/>
      <c r="E552" s="3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3"/>
      <c r="E553" s="3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3"/>
      <c r="E554" s="3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3"/>
      <c r="E555" s="3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3"/>
      <c r="E556" s="3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3"/>
      <c r="E557" s="3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3"/>
      <c r="E558" s="3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3"/>
      <c r="E559" s="3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3"/>
      <c r="E560" s="3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3"/>
      <c r="E561" s="3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3"/>
      <c r="E562" s="3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3"/>
      <c r="E563" s="3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3"/>
      <c r="E564" s="3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3"/>
      <c r="E565" s="3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3"/>
      <c r="E566" s="3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3"/>
      <c r="E567" s="3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3"/>
      <c r="E568" s="3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3"/>
      <c r="E569" s="3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3"/>
      <c r="E570" s="3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3"/>
      <c r="E571" s="3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3"/>
      <c r="E572" s="3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3"/>
      <c r="E573" s="3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3"/>
      <c r="E574" s="3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3"/>
      <c r="E575" s="3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3"/>
      <c r="E576" s="3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3"/>
      <c r="E577" s="3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3"/>
      <c r="E578" s="3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3"/>
      <c r="E579" s="3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3"/>
      <c r="E580" s="3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3"/>
      <c r="E581" s="3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3"/>
      <c r="E582" s="3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3"/>
      <c r="E583" s="3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3"/>
      <c r="E584" s="3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3"/>
      <c r="E585" s="3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3"/>
      <c r="E586" s="3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3"/>
      <c r="E587" s="3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3"/>
      <c r="E588" s="3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3"/>
      <c r="E589" s="3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3"/>
      <c r="E590" s="3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3"/>
      <c r="E591" s="3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3"/>
      <c r="E592" s="3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3"/>
      <c r="E593" s="3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3"/>
      <c r="E594" s="3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3"/>
      <c r="E595" s="3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3"/>
      <c r="E596" s="3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3"/>
      <c r="E597" s="3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3"/>
      <c r="E598" s="3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3"/>
      <c r="E599" s="3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3"/>
      <c r="E600" s="3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3"/>
      <c r="E601" s="3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3"/>
      <c r="E602" s="3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3"/>
      <c r="E603" s="3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3"/>
      <c r="E604" s="3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3"/>
      <c r="E605" s="3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3"/>
      <c r="E606" s="3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3"/>
      <c r="E607" s="3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3"/>
      <c r="E608" s="3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3"/>
      <c r="E609" s="3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3"/>
      <c r="E610" s="3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3"/>
      <c r="E611" s="3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3"/>
      <c r="E612" s="3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3"/>
      <c r="E613" s="3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3"/>
      <c r="E614" s="3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3"/>
      <c r="E615" s="3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3"/>
      <c r="E616" s="3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3"/>
      <c r="E617" s="3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3"/>
      <c r="E618" s="3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3"/>
      <c r="E619" s="3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3"/>
      <c r="E620" s="3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3"/>
      <c r="E621" s="3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3"/>
      <c r="E622" s="3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3"/>
      <c r="E623" s="3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3"/>
      <c r="E624" s="3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3"/>
      <c r="E625" s="3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3"/>
      <c r="E626" s="3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3"/>
      <c r="E627" s="3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3"/>
      <c r="E628" s="3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3"/>
      <c r="E629" s="3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3"/>
      <c r="E630" s="3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3"/>
      <c r="E631" s="3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3"/>
      <c r="E632" s="3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3"/>
      <c r="E633" s="3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3"/>
      <c r="E634" s="3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3"/>
      <c r="E635" s="3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3"/>
      <c r="E636" s="3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3"/>
      <c r="E637" s="3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3"/>
      <c r="E638" s="3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3"/>
      <c r="E639" s="3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3"/>
      <c r="E640" s="3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3"/>
      <c r="E641" s="3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3"/>
      <c r="E642" s="3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3"/>
      <c r="E643" s="3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3"/>
      <c r="E644" s="3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3"/>
      <c r="E645" s="3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3"/>
      <c r="E646" s="3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3"/>
      <c r="E647" s="3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3"/>
      <c r="E648" s="3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3"/>
      <c r="E649" s="3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3"/>
      <c r="E650" s="3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3"/>
      <c r="E651" s="3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3"/>
      <c r="E652" s="3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3"/>
      <c r="E653" s="3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3"/>
      <c r="E654" s="3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3"/>
      <c r="E655" s="3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3"/>
      <c r="E656" s="3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3"/>
      <c r="E657" s="3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3"/>
      <c r="E658" s="3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3"/>
      <c r="E659" s="3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3"/>
      <c r="E660" s="3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3"/>
      <c r="E661" s="3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3"/>
      <c r="E662" s="3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3"/>
      <c r="E663" s="3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3"/>
      <c r="E664" s="3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3"/>
      <c r="E665" s="3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3"/>
      <c r="E666" s="3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3"/>
      <c r="E667" s="3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3"/>
      <c r="E668" s="3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3"/>
      <c r="E669" s="3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3"/>
      <c r="E670" s="3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3"/>
      <c r="E671" s="3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3"/>
      <c r="E672" s="3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3"/>
      <c r="E673" s="3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3"/>
      <c r="E674" s="3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3"/>
      <c r="E675" s="3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3"/>
      <c r="E676" s="3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3"/>
      <c r="E677" s="3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3"/>
      <c r="E678" s="3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3"/>
      <c r="E679" s="3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3"/>
      <c r="E680" s="3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3"/>
      <c r="E681" s="3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3"/>
      <c r="E682" s="3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3"/>
      <c r="E683" s="3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3"/>
      <c r="E684" s="3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3"/>
      <c r="E685" s="3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3"/>
      <c r="E686" s="3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3"/>
      <c r="E687" s="3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3"/>
      <c r="E688" s="3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3"/>
      <c r="E689" s="3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3"/>
      <c r="E690" s="3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3"/>
      <c r="E691" s="3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3"/>
      <c r="E692" s="3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3"/>
      <c r="E693" s="3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3"/>
      <c r="E694" s="3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3"/>
      <c r="E695" s="3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3"/>
      <c r="E696" s="3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3"/>
      <c r="E697" s="3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3"/>
      <c r="E698" s="3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3"/>
      <c r="E699" s="3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3"/>
      <c r="E700" s="3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3"/>
      <c r="E701" s="3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3"/>
      <c r="E702" s="3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3"/>
      <c r="E703" s="3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3"/>
      <c r="E704" s="3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3"/>
      <c r="E705" s="3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3"/>
      <c r="E706" s="3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3"/>
      <c r="E707" s="3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3"/>
      <c r="E708" s="3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3"/>
      <c r="E709" s="3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3"/>
      <c r="E710" s="3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3"/>
      <c r="E711" s="3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3"/>
      <c r="E712" s="3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3"/>
      <c r="E713" s="3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3"/>
      <c r="E714" s="3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3"/>
      <c r="E715" s="3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3"/>
      <c r="E716" s="3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3"/>
      <c r="E717" s="3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3"/>
      <c r="E718" s="3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3"/>
      <c r="E719" s="3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3"/>
      <c r="E720" s="3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3"/>
      <c r="E721" s="3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3"/>
      <c r="E722" s="3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3"/>
      <c r="E723" s="3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3"/>
      <c r="E724" s="3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3"/>
      <c r="E725" s="3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3"/>
      <c r="E726" s="3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3"/>
      <c r="E727" s="3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3"/>
      <c r="E728" s="3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3"/>
      <c r="E729" s="3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3"/>
      <c r="E730" s="3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3"/>
      <c r="E731" s="3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3"/>
      <c r="E732" s="3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3"/>
      <c r="E733" s="3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3"/>
      <c r="E734" s="3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3"/>
      <c r="E735" s="3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3"/>
      <c r="E736" s="3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3"/>
      <c r="E737" s="3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3"/>
      <c r="E738" s="3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3"/>
      <c r="E739" s="3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3"/>
      <c r="E740" s="3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3"/>
      <c r="E741" s="3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3"/>
      <c r="E742" s="3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3"/>
      <c r="E743" s="3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3"/>
      <c r="E744" s="3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3"/>
      <c r="E745" s="3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3"/>
      <c r="E746" s="3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3"/>
      <c r="E747" s="3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3"/>
      <c r="E748" s="3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3"/>
      <c r="E749" s="3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3"/>
      <c r="E750" s="3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3"/>
      <c r="E751" s="3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3"/>
      <c r="E752" s="3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3"/>
      <c r="E753" s="3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3"/>
      <c r="E754" s="3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3"/>
      <c r="E755" s="3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3"/>
      <c r="E756" s="3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3"/>
      <c r="E757" s="3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3"/>
      <c r="E758" s="3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3"/>
      <c r="E759" s="3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3"/>
      <c r="E760" s="3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3"/>
      <c r="E761" s="3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3"/>
      <c r="E762" s="3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3"/>
      <c r="E763" s="3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3"/>
      <c r="E764" s="3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3"/>
      <c r="E765" s="3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3"/>
      <c r="E766" s="3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3"/>
      <c r="E767" s="3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3"/>
      <c r="E768" s="3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3"/>
      <c r="E769" s="3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3"/>
      <c r="E770" s="3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3"/>
      <c r="E771" s="3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3"/>
      <c r="E772" s="3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3"/>
      <c r="E773" s="3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3"/>
      <c r="E774" s="3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3"/>
      <c r="E775" s="3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3"/>
      <c r="E776" s="3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3"/>
      <c r="E777" s="3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3"/>
      <c r="E778" s="3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3"/>
      <c r="E779" s="3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3"/>
      <c r="E780" s="3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3"/>
      <c r="E781" s="3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3"/>
      <c r="E782" s="3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3"/>
      <c r="E783" s="3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3"/>
      <c r="E784" s="3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3"/>
      <c r="E785" s="3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3"/>
      <c r="E786" s="3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3"/>
      <c r="E787" s="3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3"/>
      <c r="E788" s="3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3"/>
      <c r="E789" s="3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3"/>
      <c r="E790" s="3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3"/>
      <c r="E791" s="3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3"/>
      <c r="E792" s="3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3"/>
      <c r="E793" s="3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3"/>
      <c r="E794" s="3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3"/>
      <c r="E795" s="3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3"/>
      <c r="E796" s="3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3"/>
      <c r="E797" s="3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3"/>
      <c r="E798" s="3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3"/>
      <c r="E799" s="3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3"/>
      <c r="E800" s="3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3"/>
      <c r="E801" s="3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3"/>
      <c r="E802" s="3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3"/>
      <c r="E803" s="3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3"/>
      <c r="E804" s="3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3"/>
      <c r="E805" s="3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3"/>
      <c r="E806" s="3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3"/>
      <c r="E807" s="3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3"/>
      <c r="E808" s="3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3"/>
      <c r="E809" s="3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3"/>
      <c r="E810" s="3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3"/>
      <c r="E811" s="3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3"/>
      <c r="E812" s="3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3"/>
      <c r="E813" s="3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3"/>
      <c r="E814" s="3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3"/>
      <c r="E815" s="3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3"/>
      <c r="E816" s="3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3"/>
      <c r="E817" s="3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3"/>
      <c r="E818" s="3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3"/>
      <c r="E819" s="3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3"/>
      <c r="E820" s="3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3"/>
      <c r="E821" s="3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3"/>
      <c r="E822" s="3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3"/>
      <c r="E823" s="3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3"/>
      <c r="E824" s="3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3"/>
      <c r="E825" s="3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3"/>
      <c r="E826" s="3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3"/>
      <c r="E827" s="3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3"/>
      <c r="E828" s="3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3"/>
      <c r="E829" s="3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3"/>
      <c r="E830" s="3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3"/>
      <c r="E831" s="3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3"/>
      <c r="E832" s="3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3"/>
      <c r="E833" s="3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3"/>
      <c r="E834" s="3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3"/>
      <c r="E835" s="3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3"/>
      <c r="E836" s="3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3"/>
      <c r="E837" s="3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3"/>
      <c r="E838" s="3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3"/>
      <c r="E839" s="3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3"/>
      <c r="E840" s="3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3"/>
      <c r="E841" s="3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3"/>
      <c r="E842" s="3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3"/>
      <c r="E843" s="3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3"/>
      <c r="E844" s="3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3"/>
      <c r="E845" s="3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3"/>
      <c r="E846" s="3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3"/>
      <c r="E847" s="3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3"/>
      <c r="E848" s="3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3"/>
      <c r="E849" s="3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3"/>
      <c r="E850" s="3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3"/>
      <c r="E851" s="3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3"/>
      <c r="E852" s="3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3"/>
      <c r="E853" s="3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3"/>
      <c r="E854" s="3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3"/>
      <c r="E855" s="3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3"/>
      <c r="E856" s="3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3"/>
      <c r="E857" s="3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3"/>
      <c r="E858" s="3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3"/>
      <c r="E859" s="3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3"/>
      <c r="E860" s="3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3"/>
      <c r="E861" s="3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3"/>
      <c r="E862" s="3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3"/>
      <c r="E863" s="3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3"/>
      <c r="E864" s="3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3"/>
      <c r="E865" s="3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3"/>
      <c r="E866" s="3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3"/>
      <c r="E867" s="3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3"/>
      <c r="E868" s="3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3"/>
      <c r="E869" s="3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3"/>
      <c r="E870" s="3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3"/>
      <c r="E871" s="3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3"/>
      <c r="E872" s="3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3"/>
      <c r="E873" s="3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3"/>
      <c r="E874" s="3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3"/>
      <c r="E875" s="3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3"/>
      <c r="E876" s="3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3"/>
      <c r="E877" s="3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3"/>
      <c r="E878" s="3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3"/>
      <c r="E879" s="3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3"/>
      <c r="E880" s="3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3"/>
      <c r="E881" s="3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3"/>
      <c r="E882" s="3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3"/>
      <c r="E883" s="3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3"/>
      <c r="E884" s="3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3"/>
      <c r="E885" s="3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3"/>
      <c r="E886" s="3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3"/>
      <c r="E887" s="3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3"/>
      <c r="E888" s="3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3"/>
      <c r="E889" s="3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3"/>
      <c r="E890" s="3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3"/>
      <c r="E891" s="3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3"/>
      <c r="E892" s="3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3"/>
      <c r="E893" s="3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3"/>
      <c r="E894" s="3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3"/>
      <c r="E895" s="3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3"/>
      <c r="E896" s="3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3"/>
      <c r="E897" s="3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3"/>
      <c r="E898" s="3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3"/>
      <c r="E899" s="3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3"/>
      <c r="E900" s="3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3"/>
      <c r="E901" s="3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3"/>
      <c r="E902" s="3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3"/>
      <c r="E903" s="3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3"/>
      <c r="E904" s="3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3"/>
      <c r="E905" s="3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3"/>
      <c r="E906" s="3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3"/>
      <c r="E907" s="3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3"/>
      <c r="E908" s="3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3"/>
      <c r="E909" s="3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3"/>
      <c r="E910" s="3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3"/>
      <c r="E911" s="3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3"/>
      <c r="E912" s="3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3"/>
      <c r="E913" s="3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3"/>
      <c r="E914" s="3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3"/>
      <c r="E915" s="3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3"/>
      <c r="E916" s="3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3"/>
      <c r="E917" s="3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3"/>
      <c r="E918" s="3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3"/>
      <c r="E919" s="3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3"/>
      <c r="E920" s="3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3"/>
      <c r="E921" s="3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3"/>
      <c r="E922" s="3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3"/>
      <c r="E923" s="3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3"/>
      <c r="E924" s="3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3"/>
      <c r="E925" s="3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3"/>
      <c r="E926" s="3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3"/>
      <c r="E927" s="3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3"/>
      <c r="E928" s="3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3"/>
      <c r="E929" s="3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3"/>
      <c r="E930" s="3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3"/>
      <c r="E931" s="3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3"/>
      <c r="E932" s="3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3"/>
      <c r="E933" s="3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3"/>
      <c r="E934" s="3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3"/>
      <c r="E935" s="3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3"/>
      <c r="E936" s="3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3"/>
      <c r="E937" s="3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3"/>
      <c r="E938" s="3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3"/>
      <c r="E939" s="3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3"/>
      <c r="E940" s="3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3"/>
      <c r="E941" s="3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3"/>
      <c r="E942" s="3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3"/>
      <c r="E943" s="3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3"/>
      <c r="E944" s="3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3"/>
      <c r="E945" s="3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3"/>
      <c r="E946" s="3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3"/>
      <c r="E947" s="3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3"/>
      <c r="E948" s="3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3"/>
      <c r="E949" s="3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3"/>
      <c r="E950" s="3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3"/>
      <c r="E951" s="3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3"/>
      <c r="E952" s="3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3"/>
      <c r="E953" s="3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3"/>
      <c r="E954" s="3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3"/>
      <c r="E955" s="3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3"/>
      <c r="E956" s="3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3"/>
      <c r="E957" s="3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3"/>
      <c r="E958" s="3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3"/>
      <c r="E959" s="3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3"/>
      <c r="E960" s="3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3"/>
      <c r="E961" s="3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3"/>
      <c r="E962" s="3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3"/>
      <c r="E963" s="3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3"/>
      <c r="E964" s="3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3"/>
      <c r="E965" s="3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3"/>
      <c r="E966" s="3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3"/>
      <c r="E967" s="3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3"/>
      <c r="E968" s="3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3"/>
      <c r="E969" s="3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3"/>
      <c r="E970" s="3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3"/>
      <c r="E971" s="3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3"/>
      <c r="E972" s="3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3"/>
      <c r="E973" s="3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3"/>
      <c r="E974" s="3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3"/>
      <c r="E975" s="3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3"/>
      <c r="E976" s="3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3"/>
      <c r="E977" s="3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3"/>
      <c r="E978" s="3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3"/>
      <c r="E979" s="3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3"/>
      <c r="E980" s="3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3"/>
      <c r="E981" s="3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3"/>
      <c r="E982" s="3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3"/>
      <c r="E983" s="3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3"/>
      <c r="E984" s="3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3"/>
      <c r="E985" s="3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3"/>
      <c r="E986" s="3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3"/>
      <c r="E987" s="3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3"/>
      <c r="E988" s="3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3"/>
      <c r="E989" s="3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3"/>
      <c r="E990" s="3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3"/>
      <c r="E991" s="3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3"/>
      <c r="E992" s="3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3"/>
      <c r="E993" s="3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3"/>
      <c r="E994" s="3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3"/>
      <c r="E995" s="3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3"/>
      <c r="E996" s="3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3"/>
      <c r="E997" s="3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3"/>
      <c r="E998" s="3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3"/>
      <c r="E999" s="3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3"/>
      <c r="E1000" s="3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3:G3"/>
  </mergeCells>
  <printOptions/>
  <pageMargins bottom="0.75" footer="0.0" header="0.0" left="0.7" right="0.7" top="0.75"/>
  <pageSetup orientation="landscape"/>
  <drawing r:id="rId1"/>
</worksheet>
</file>