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10" yWindow="65251" windowWidth="13560" windowHeight="11925" tabRatio="888" activeTab="2"/>
  </bookViews>
  <sheets>
    <sheet name="Portada" sheetId="1" r:id="rId1"/>
    <sheet name="Resumen" sheetId="2" r:id="rId2"/>
    <sheet name="Cargo Fija" sheetId="3" r:id="rId3"/>
  </sheets>
  <definedNames/>
  <calcPr fullCalcOnLoad="1"/>
</workbook>
</file>

<file path=xl/sharedStrings.xml><?xml version="1.0" encoding="utf-8"?>
<sst xmlns="http://schemas.openxmlformats.org/spreadsheetml/2006/main" count="63" uniqueCount="52">
  <si>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</si>
  <si>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</si>
  <si>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</si>
  <si>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</si>
  <si>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</si>
  <si>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</si>
  <si>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</si>
  <si>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</si>
  <si>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</si>
  <si>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</si>
  <si>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</si>
  <si>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</si>
  <si>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</si>
  <si>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</si>
  <si>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</si>
  <si>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</si>
  <si>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</si>
  <si>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</si>
  <si>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</si>
  <si>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</si>
  <si>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</si>
  <si>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</si>
  <si>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</si>
  <si>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</si>
  <si>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</si>
  <si>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</si>
  <si>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</si>
  <si>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</si>
  <si>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</si>
  <si>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</si>
  <si>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</si>
  <si>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</si>
  <si>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</si>
  <si>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</si>
  <si>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</si>
  <si>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</si>
  <si>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r>
      <t>Cargo Rural</t>
    </r>
    <r>
      <rPr>
        <b/>
        <sz val="11"/>
        <color indexed="10"/>
        <rFont val="Calibri"/>
        <family val="2"/>
      </rPr>
      <t xml:space="preserve"> </t>
    </r>
    <r>
      <rPr>
        <b/>
        <sz val="11"/>
        <color indexed="8"/>
        <rFont val="Calibri"/>
        <family val="2"/>
      </rPr>
      <t>e/</t>
    </r>
  </si>
  <si>
    <r>
      <t xml:space="preserve">Cargo Urbano </t>
    </r>
    <r>
      <rPr>
        <b/>
        <sz val="11"/>
        <color indexed="8"/>
        <rFont val="Calibri"/>
        <family val="2"/>
      </rPr>
      <t>f/</t>
    </r>
  </si>
  <si>
    <t>SI/NO</t>
  </si>
  <si>
    <t>Poblacional Rural c/</t>
  </si>
  <si>
    <t>Población Urbana c/</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</si>
  <si>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</si>
  <si>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</si>
  <si>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</si>
  <si>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</si>
  <si>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</si>
  <si>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</si>
  <si>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</si>
  <si>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</si>
  <si>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</si>
  <si>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ANEXO Nº 03:
HOJA DE CÁLCULO DE ESTIMACIÓN DE CARGOS DIFERENCIADOS 2016
(Resolución Nº 038-2010-CD/OSIPTEL)</t>
  </si>
  <si>
    <t>FRAVATEL</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</si>
</sst>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0.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69">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11"/>
      <color indexed="10"/>
      <name val="Calibri"/>
      <family val="2"/>
    </font>
    <font>
      <b/>
      <sz val="20"/>
      <name val="Arial"/>
      <family val="2"/>
    </font>
    <font>
      <b/>
      <sz val="11"/>
      <name val="Arial"/>
      <family val="2"/>
    </font>
    <font>
      <b/>
      <sz val="12"/>
      <name val="Arial"/>
      <family val="2"/>
    </font>
    <font>
      <sz val="11"/>
      <name val="Arial"/>
      <family val="2"/>
    </font>
    <font>
      <sz val="10"/>
      <name val="Arial"/>
      <family val="2"/>
    </font>
    <font>
      <b/>
      <sz val="9"/>
      <name val="Arial"/>
      <family val="2"/>
    </font>
    <font>
      <sz val="9"/>
      <name val="Arial"/>
      <family val="2"/>
    </font>
    <font>
      <b/>
      <u val="single"/>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Calibri"/>
      <family val="2"/>
    </font>
    <font>
      <b/>
      <sz val="16"/>
      <color indexed="8"/>
      <name val="Calibri"/>
      <family val="2"/>
    </font>
    <font>
      <b/>
      <sz val="20"/>
      <color indexed="8"/>
      <name val="Calibri"/>
      <family val="2"/>
    </font>
    <font>
      <b/>
      <sz val="14"/>
      <name val="Calibri"/>
      <family val="2"/>
    </font>
    <font>
      <b/>
      <sz val="20"/>
      <color indexed="10"/>
      <name val="Calibri"/>
      <family val="2"/>
    </font>
    <font>
      <b/>
      <sz val="14"/>
      <color indexed="8"/>
      <name val="Calibri"/>
      <family val="2"/>
    </font>
    <font>
      <b/>
      <sz val="11"/>
      <name val="Calibri"/>
      <family val="2"/>
    </font>
    <font>
      <sz val="11"/>
      <name val="Calibri"/>
      <family val="2"/>
    </font>
    <font>
      <sz val="9"/>
      <name val="Calibri"/>
      <family val="2"/>
    </font>
    <font>
      <b/>
      <sz val="16"/>
      <name val="Calibri"/>
      <family val="2"/>
    </font>
    <font>
      <b/>
      <sz val="12"/>
      <name val="Calibri"/>
      <family val="2"/>
    </font>
    <font>
      <sz val="10"/>
      <color indexed="30"/>
      <name val="Arial"/>
      <family val="2"/>
    </font>
    <font>
      <sz val="9"/>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b/>
      <sz val="20"/>
      <color rgb="FFFF0000"/>
      <name val="Calibri"/>
      <family val="2"/>
    </font>
    <font>
      <b/>
      <sz val="14"/>
      <color theme="1"/>
      <name val="Calibri"/>
      <family val="2"/>
    </font>
    <font>
      <sz val="10"/>
      <color rgb="FF0087CC"/>
      <name val="Arial"/>
      <family val="2"/>
    </font>
    <font>
      <sz val="9"/>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n"/>
      <right style="thin"/>
      <top style="thin"/>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color indexed="63"/>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95">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2" fillId="33" borderId="0" xfId="0" applyFont="1" applyFill="1" applyAlignment="1">
      <alignment/>
    </xf>
    <xf numFmtId="0" fontId="6" fillId="33" borderId="0" xfId="0" applyFont="1" applyFill="1" applyAlignment="1">
      <alignment horizontal="center" vertical="center" wrapText="1"/>
    </xf>
    <xf numFmtId="0" fontId="62" fillId="0" borderId="0" xfId="0" applyFont="1" applyFill="1" applyBorder="1" applyAlignment="1">
      <alignment/>
    </xf>
    <xf numFmtId="2" fontId="5" fillId="33" borderId="0" xfId="0" applyNumberFormat="1" applyFont="1" applyFill="1" applyAlignment="1">
      <alignment horizontal="left" vertical="center" wrapText="1"/>
    </xf>
    <xf numFmtId="2" fontId="0" fillId="0" borderId="0" xfId="0" applyNumberFormat="1" applyAlignment="1">
      <alignment/>
    </xf>
    <xf numFmtId="2" fontId="63" fillId="0" borderId="0" xfId="0" applyNumberFormat="1" applyFont="1" applyAlignment="1">
      <alignment/>
    </xf>
    <xf numFmtId="0" fontId="64" fillId="0" borderId="0" xfId="0" applyFont="1" applyAlignment="1">
      <alignment/>
    </xf>
    <xf numFmtId="0" fontId="64" fillId="0" borderId="10" xfId="0" applyFont="1" applyBorder="1" applyAlignment="1">
      <alignment/>
    </xf>
    <xf numFmtId="0" fontId="0" fillId="0" borderId="10" xfId="0"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61" fillId="0" borderId="15" xfId="0" applyFont="1" applyBorder="1" applyAlignment="1">
      <alignment horizontal="center" vertical="center" wrapText="1"/>
    </xf>
    <xf numFmtId="0" fontId="0" fillId="34" borderId="10" xfId="0" applyFill="1" applyBorder="1" applyAlignment="1">
      <alignment/>
    </xf>
    <xf numFmtId="0" fontId="61" fillId="34" borderId="15" xfId="0" applyFont="1" applyFill="1" applyBorder="1" applyAlignment="1">
      <alignment horizontal="center" vertical="center" wrapText="1"/>
    </xf>
    <xf numFmtId="0" fontId="0" fillId="34" borderId="14" xfId="0" applyFill="1" applyBorder="1" applyAlignment="1">
      <alignment/>
    </xf>
    <xf numFmtId="0" fontId="35" fillId="0" borderId="0" xfId="0" applyFont="1" applyAlignment="1">
      <alignment/>
    </xf>
    <xf numFmtId="0" fontId="0" fillId="0" borderId="0" xfId="0" applyAlignment="1">
      <alignment vertical="center"/>
    </xf>
    <xf numFmtId="171" fontId="0" fillId="0" borderId="15" xfId="49" applyFont="1" applyBorder="1" applyAlignment="1">
      <alignment horizontal="center" vertical="center"/>
    </xf>
    <xf numFmtId="0" fontId="61" fillId="35" borderId="15" xfId="0" applyFont="1" applyFill="1" applyBorder="1" applyAlignment="1">
      <alignment horizontal="center" vertical="center" wrapText="1"/>
    </xf>
    <xf numFmtId="2" fontId="61" fillId="35" borderId="15" xfId="0" applyNumberFormat="1" applyFont="1" applyFill="1" applyBorder="1" applyAlignment="1">
      <alignment vertical="center"/>
    </xf>
    <xf numFmtId="2" fontId="65" fillId="0" borderId="10" xfId="0" applyNumberFormat="1" applyFont="1" applyBorder="1" applyAlignment="1">
      <alignment/>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2" fontId="10" fillId="33" borderId="0" xfId="0" applyNumberFormat="1" applyFont="1" applyFill="1" applyAlignment="1">
      <alignment horizontal="center" vertical="center" wrapText="1"/>
    </xf>
    <xf numFmtId="2" fontId="11" fillId="33" borderId="0" xfId="0" applyNumberFormat="1" applyFont="1" applyFill="1" applyAlignment="1">
      <alignment horizontal="left" vertical="center" wrapText="1"/>
    </xf>
    <xf numFmtId="190" fontId="5" fillId="34" borderId="15" xfId="49"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179" fontId="0" fillId="0" borderId="15" xfId="49" applyNumberFormat="1" applyFont="1" applyBorder="1" applyAlignment="1">
      <alignment horizontal="center" vertical="center"/>
    </xf>
    <xf numFmtId="17" fontId="61" fillId="0" borderId="16" xfId="0" applyNumberFormat="1" applyFont="1" applyBorder="1" applyAlignment="1">
      <alignment horizontal="center" vertical="center" wrapText="1"/>
    </xf>
    <xf numFmtId="2" fontId="66" fillId="0" borderId="10" xfId="0" applyNumberFormat="1" applyFont="1" applyBorder="1" applyAlignment="1">
      <alignment/>
    </xf>
    <xf numFmtId="2" fontId="64" fillId="34" borderId="10" xfId="0" applyNumberFormat="1" applyFont="1" applyFill="1" applyBorder="1" applyAlignment="1">
      <alignment/>
    </xf>
    <xf numFmtId="0" fontId="0" fillId="34" borderId="17" xfId="0" applyFill="1" applyBorder="1" applyAlignment="1">
      <alignment/>
    </xf>
    <xf numFmtId="0" fontId="0" fillId="34" borderId="18" xfId="0" applyFill="1" applyBorder="1" applyAlignment="1">
      <alignment/>
    </xf>
    <xf numFmtId="185" fontId="5" fillId="34" borderId="15" xfId="49" applyNumberFormat="1" applyFont="1" applyFill="1" applyBorder="1" applyAlignment="1">
      <alignment horizontal="center" vertical="center" wrapText="1"/>
    </xf>
    <xf numFmtId="180" fontId="0" fillId="0" borderId="15" xfId="49" applyNumberFormat="1" applyFont="1" applyBorder="1" applyAlignment="1">
      <alignment horizontal="center" vertical="center"/>
    </xf>
    <xf numFmtId="4" fontId="5" fillId="34" borderId="15" xfId="0"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185" fontId="5" fillId="0" borderId="15" xfId="0" applyNumberFormat="1" applyFont="1" applyFill="1" applyBorder="1" applyAlignment="1">
      <alignment horizontal="center" vertical="center" wrapText="1"/>
    </xf>
    <xf numFmtId="192" fontId="12" fillId="34" borderId="15" xfId="0" applyNumberFormat="1" applyFont="1" applyFill="1" applyBorder="1" applyAlignment="1">
      <alignment horizontal="center" vertical="center" wrapText="1"/>
    </xf>
    <xf numFmtId="17" fontId="38" fillId="0" borderId="16" xfId="0" applyNumberFormat="1" applyFont="1" applyBorder="1" applyAlignment="1">
      <alignment horizontal="center" vertical="center" wrapText="1"/>
    </xf>
    <xf numFmtId="0" fontId="39" fillId="0" borderId="12" xfId="0" applyFont="1" applyBorder="1" applyAlignment="1">
      <alignment/>
    </xf>
    <xf numFmtId="0" fontId="40" fillId="0" borderId="11" xfId="0" applyFont="1" applyBorder="1" applyAlignment="1">
      <alignment horizontal="left" vertical="center" wrapText="1"/>
    </xf>
    <xf numFmtId="0" fontId="39" fillId="0" borderId="10" xfId="0" applyFont="1" applyBorder="1" applyAlignment="1">
      <alignment/>
    </xf>
    <xf numFmtId="0" fontId="40" fillId="0" borderId="10" xfId="0" applyFont="1" applyBorder="1" applyAlignment="1">
      <alignment/>
    </xf>
    <xf numFmtId="0" fontId="38" fillId="0" borderId="15" xfId="0" applyFont="1" applyBorder="1" applyAlignment="1">
      <alignment horizontal="center"/>
    </xf>
    <xf numFmtId="0" fontId="39" fillId="0" borderId="14" xfId="0" applyFont="1" applyBorder="1" applyAlignment="1">
      <alignment horizontal="center"/>
    </xf>
    <xf numFmtId="0" fontId="40" fillId="0" borderId="10" xfId="0" applyFont="1" applyBorder="1" applyAlignment="1">
      <alignment horizontal="left"/>
    </xf>
    <xf numFmtId="0" fontId="39" fillId="0" borderId="10" xfId="0" applyFont="1" applyBorder="1" applyAlignment="1">
      <alignment horizontal="left" vertical="center" wrapText="1"/>
    </xf>
    <xf numFmtId="0" fontId="39" fillId="0" borderId="19" xfId="0" applyFont="1" applyBorder="1" applyAlignment="1">
      <alignment/>
    </xf>
    <xf numFmtId="0" fontId="39" fillId="0" borderId="20" xfId="0" applyFont="1" applyBorder="1" applyAlignment="1">
      <alignment/>
    </xf>
    <xf numFmtId="0" fontId="39" fillId="0" borderId="21" xfId="0" applyFont="1" applyBorder="1" applyAlignment="1">
      <alignment/>
    </xf>
    <xf numFmtId="0" fontId="39" fillId="0" borderId="22" xfId="0" applyFont="1" applyBorder="1" applyAlignment="1">
      <alignment/>
    </xf>
    <xf numFmtId="0" fontId="39" fillId="0" borderId="23" xfId="0" applyFont="1" applyBorder="1" applyAlignment="1">
      <alignment/>
    </xf>
    <xf numFmtId="0" fontId="41" fillId="34" borderId="10" xfId="0" applyFont="1" applyFill="1" applyBorder="1" applyAlignment="1">
      <alignment/>
    </xf>
    <xf numFmtId="0" fontId="38" fillId="34" borderId="10" xfId="0" applyFont="1" applyFill="1" applyBorder="1" applyAlignment="1">
      <alignment/>
    </xf>
    <xf numFmtId="0" fontId="39" fillId="34" borderId="10" xfId="0" applyFont="1" applyFill="1" applyBorder="1" applyAlignment="1">
      <alignment/>
    </xf>
    <xf numFmtId="0" fontId="39" fillId="34" borderId="23" xfId="0" applyFont="1" applyFill="1" applyBorder="1" applyAlignment="1">
      <alignment/>
    </xf>
    <xf numFmtId="0" fontId="39" fillId="34" borderId="13" xfId="0" applyFont="1" applyFill="1" applyBorder="1" applyAlignment="1">
      <alignment/>
    </xf>
    <xf numFmtId="0" fontId="39" fillId="0" borderId="24" xfId="0" applyFont="1" applyBorder="1" applyAlignment="1">
      <alignment/>
    </xf>
    <xf numFmtId="43" fontId="42" fillId="34" borderId="12" xfId="0" applyNumberFormat="1" applyFont="1" applyFill="1" applyBorder="1" applyAlignment="1">
      <alignment/>
    </xf>
    <xf numFmtId="43" fontId="39" fillId="34" borderId="12" xfId="0" applyNumberFormat="1" applyFont="1" applyFill="1" applyBorder="1" applyAlignment="1">
      <alignment/>
    </xf>
    <xf numFmtId="0" fontId="39" fillId="0" borderId="25" xfId="0" applyFont="1" applyBorder="1" applyAlignment="1">
      <alignment/>
    </xf>
    <xf numFmtId="0" fontId="39" fillId="0" borderId="26" xfId="0" applyFont="1" applyBorder="1" applyAlignment="1">
      <alignment/>
    </xf>
    <xf numFmtId="0" fontId="39" fillId="34" borderId="26" xfId="0" applyFont="1" applyFill="1" applyBorder="1" applyAlignment="1">
      <alignment/>
    </xf>
    <xf numFmtId="0" fontId="39" fillId="34" borderId="27" xfId="0" applyFont="1" applyFill="1" applyBorder="1" applyAlignment="1">
      <alignment/>
    </xf>
    <xf numFmtId="179" fontId="39" fillId="0" borderId="15" xfId="49" applyNumberFormat="1" applyFont="1" applyFill="1" applyBorder="1" applyAlignment="1">
      <alignment horizontal="center" vertical="center"/>
    </xf>
    <xf numFmtId="0" fontId="39" fillId="0" borderId="14" xfId="0" applyFont="1" applyFill="1" applyBorder="1" applyAlignment="1">
      <alignment/>
    </xf>
    <xf numFmtId="0" fontId="38" fillId="0" borderId="10" xfId="0" applyFont="1" applyFill="1" applyBorder="1" applyAlignment="1">
      <alignment/>
    </xf>
    <xf numFmtId="0" fontId="39" fillId="0" borderId="10" xfId="0" applyFont="1" applyFill="1" applyBorder="1" applyAlignment="1">
      <alignment/>
    </xf>
    <xf numFmtId="2" fontId="10" fillId="36" borderId="0" xfId="0" applyNumberFormat="1" applyFont="1" applyFill="1" applyAlignment="1">
      <alignment horizontal="center" vertical="center" wrapText="1"/>
    </xf>
    <xf numFmtId="2" fontId="9" fillId="36" borderId="0" xfId="0" applyNumberFormat="1" applyFont="1" applyFill="1" applyAlignment="1">
      <alignment horizontal="center" vertical="center" wrapText="1"/>
    </xf>
    <xf numFmtId="0" fontId="39" fillId="33" borderId="0" xfId="0" applyFont="1" applyFill="1" applyAlignment="1">
      <alignment horizontal="center"/>
    </xf>
    <xf numFmtId="188" fontId="9" fillId="36" borderId="0" xfId="0" applyNumberFormat="1" applyFont="1" applyFill="1" applyAlignment="1">
      <alignment horizontal="center" vertical="center" wrapText="1"/>
    </xf>
    <xf numFmtId="0" fontId="39" fillId="33" borderId="0" xfId="0" applyFont="1" applyFill="1" applyAlignment="1">
      <alignment/>
    </xf>
    <xf numFmtId="0" fontId="13" fillId="33" borderId="0" xfId="0" applyFont="1" applyFill="1" applyAlignment="1">
      <alignment/>
    </xf>
    <xf numFmtId="0" fontId="11" fillId="33" borderId="0" xfId="0" applyFont="1" applyFill="1" applyAlignment="1">
      <alignment/>
    </xf>
    <xf numFmtId="0" fontId="15" fillId="33" borderId="0" xfId="0" applyFont="1" applyFill="1" applyAlignment="1">
      <alignment/>
    </xf>
    <xf numFmtId="0" fontId="67" fillId="0" borderId="0" xfId="0" applyFont="1" applyAlignment="1">
      <alignment/>
    </xf>
    <xf numFmtId="4" fontId="11" fillId="0" borderId="15" xfId="0" applyNumberFormat="1" applyFont="1" applyFill="1" applyBorder="1" applyAlignment="1">
      <alignment horizontal="center"/>
    </xf>
    <xf numFmtId="2" fontId="8" fillId="33" borderId="0" xfId="0" applyNumberFormat="1" applyFont="1" applyFill="1" applyAlignment="1">
      <alignment horizontal="center" vertical="center" wrapText="1"/>
    </xf>
    <xf numFmtId="0" fontId="14" fillId="33" borderId="0" xfId="0" applyFont="1" applyFill="1" applyAlignment="1">
      <alignment horizontal="left" vertical="center" wrapText="1"/>
    </xf>
    <xf numFmtId="0" fontId="40" fillId="0" borderId="11" xfId="0" applyFont="1" applyBorder="1" applyAlignment="1">
      <alignment horizontal="justify" vertical="center" wrapText="1"/>
    </xf>
    <xf numFmtId="0" fontId="40" fillId="0" borderId="28" xfId="0" applyFont="1" applyBorder="1" applyAlignment="1">
      <alignment horizontal="justify" vertical="center" wrapText="1"/>
    </xf>
    <xf numFmtId="0" fontId="40" fillId="0" borderId="12" xfId="0" applyFont="1" applyBorder="1" applyAlignment="1">
      <alignment horizontal="justify" vertical="center" wrapText="1"/>
    </xf>
    <xf numFmtId="0" fontId="68" fillId="0" borderId="11" xfId="0" applyFont="1" applyBorder="1" applyAlignment="1">
      <alignment horizontal="left" vertical="center" wrapText="1"/>
    </xf>
    <xf numFmtId="0" fontId="68" fillId="0" borderId="28" xfId="0" applyFont="1" applyBorder="1" applyAlignment="1">
      <alignment horizontal="left" vertical="center" wrapText="1"/>
    </xf>
    <xf numFmtId="0" fontId="68"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2266950</xdr:colOff>
      <xdr:row>1</xdr:row>
      <xdr:rowOff>190500</xdr:rowOff>
    </xdr:to>
    <xdr:pic>
      <xdr:nvPicPr>
        <xdr:cNvPr id="1" name="Imagen 2" descr="OSIPTEL, el regulador de las telecomunicaciones"/>
        <xdr:cNvPicPr preferRelativeResize="1">
          <a:picLocks noChangeAspect="1"/>
        </xdr:cNvPicPr>
      </xdr:nvPicPr>
      <xdr:blipFill>
        <a:blip r:embed="rId1"/>
        <a:stretch>
          <a:fillRect/>
        </a:stretch>
      </xdr:blipFill>
      <xdr:spPr>
        <a:xfrm>
          <a:off x="0" y="0"/>
          <a:ext cx="27622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9"/>
  <sheetViews>
    <sheetView zoomScalePageLayoutView="0" workbookViewId="0" topLeftCell="A1">
      <selection activeCell="D3" sqref="D3"/>
    </sheetView>
  </sheetViews>
  <sheetFormatPr defaultColWidth="11.421875" defaultRowHeight="84" customHeight="1"/>
  <cols>
    <col min="1" max="1" width="7.421875" style="1" customWidth="1"/>
    <col min="2" max="2" width="74.57421875" style="1" customWidth="1"/>
    <col min="3" max="3" width="4.421875" style="1" customWidth="1"/>
    <col min="4" max="4" width="34.00390625" style="1" customWidth="1"/>
    <col min="5" max="16384" width="11.421875" style="1" customWidth="1"/>
  </cols>
  <sheetData>
    <row r="1" ht="45" customHeight="1">
      <c r="A1" s="85"/>
    </row>
    <row r="2" spans="2:5" ht="125.25" customHeight="1">
      <c r="B2" s="87" t="s">
        <v>50</v>
      </c>
      <c r="C2" s="87"/>
      <c r="D2" s="87"/>
      <c r="E2" s="2"/>
    </row>
    <row r="3" spans="2:5" ht="34.5" customHeight="1">
      <c r="B3" s="30" t="s">
        <v>27</v>
      </c>
      <c r="C3" s="31" t="s">
        <v>5</v>
      </c>
      <c r="D3" s="77" t="s">
        <v>51</v>
      </c>
      <c r="E3" s="2"/>
    </row>
    <row r="4" spans="2:5" ht="15" customHeight="1">
      <c r="B4" s="7"/>
      <c r="C4" s="3"/>
      <c r="D4" s="3" t="s">
        <v>38</v>
      </c>
      <c r="E4" s="2"/>
    </row>
    <row r="5" spans="2:5" ht="15" customHeight="1">
      <c r="B5" s="28" t="s">
        <v>6</v>
      </c>
      <c r="C5" s="29"/>
      <c r="D5" s="29"/>
      <c r="E5" s="2"/>
    </row>
    <row r="6" spans="2:5" s="4" customFormat="1" ht="15">
      <c r="B6" s="32" t="s">
        <v>0</v>
      </c>
      <c r="C6" s="29" t="s">
        <v>5</v>
      </c>
      <c r="D6" s="78" t="s">
        <v>42</v>
      </c>
      <c r="E6" s="3"/>
    </row>
    <row r="7" spans="2:5" s="4" customFormat="1" ht="15">
      <c r="B7" s="32" t="s">
        <v>1</v>
      </c>
      <c r="C7" s="29" t="s">
        <v>5</v>
      </c>
      <c r="D7" s="78" t="s">
        <v>43</v>
      </c>
      <c r="E7" s="3"/>
    </row>
    <row r="8" spans="2:5" s="4" customFormat="1" ht="15">
      <c r="B8" s="32" t="s">
        <v>2</v>
      </c>
      <c r="C8" s="29" t="s">
        <v>5</v>
      </c>
      <c r="D8" s="78" t="s">
        <v>43</v>
      </c>
      <c r="E8" s="5"/>
    </row>
    <row r="9" spans="2:5" s="4" customFormat="1" ht="15">
      <c r="B9" s="32" t="s">
        <v>3</v>
      </c>
      <c r="C9" s="29" t="s">
        <v>5</v>
      </c>
      <c r="D9" s="78" t="s">
        <v>43</v>
      </c>
      <c r="E9" s="6"/>
    </row>
    <row r="10" spans="2:4" s="4" customFormat="1" ht="15">
      <c r="B10" s="32" t="s">
        <v>4</v>
      </c>
      <c r="C10" s="29" t="s">
        <v>5</v>
      </c>
      <c r="D10" s="78" t="s">
        <v>43</v>
      </c>
    </row>
    <row r="11" spans="2:5" s="4" customFormat="1" ht="15">
      <c r="B11" s="32" t="s">
        <v>29</v>
      </c>
      <c r="C11" s="29" t="s">
        <v>5</v>
      </c>
      <c r="D11" s="78" t="s">
        <v>43</v>
      </c>
      <c r="E11" s="6"/>
    </row>
    <row r="12" spans="2:4" s="4" customFormat="1" ht="15">
      <c r="B12" s="28"/>
      <c r="C12" s="29"/>
      <c r="D12" s="29"/>
    </row>
    <row r="13" spans="2:4" ht="13.5" customHeight="1">
      <c r="B13" s="29"/>
      <c r="C13" s="29"/>
      <c r="D13" s="29"/>
    </row>
    <row r="14" spans="2:4" ht="15">
      <c r="B14" s="28" t="s">
        <v>7</v>
      </c>
      <c r="C14" s="79" t="s">
        <v>5</v>
      </c>
      <c r="D14" s="80">
        <v>42478</v>
      </c>
    </row>
    <row r="15" spans="2:4" ht="15">
      <c r="B15" s="81"/>
      <c r="C15" s="81"/>
      <c r="D15" s="81"/>
    </row>
    <row r="16" spans="2:4" ht="15" customHeight="1">
      <c r="B16" s="82" t="s">
        <v>25</v>
      </c>
      <c r="C16" s="83"/>
      <c r="D16" s="83"/>
    </row>
    <row r="17" spans="2:4" ht="28.5" customHeight="1">
      <c r="B17" s="88" t="s">
        <v>28</v>
      </c>
      <c r="C17" s="88"/>
      <c r="D17" s="88"/>
    </row>
    <row r="18" spans="2:4" ht="20.25">
      <c r="B18" s="84" t="s">
        <v>26</v>
      </c>
      <c r="C18" s="83"/>
      <c r="D18" s="83"/>
    </row>
    <row r="19" spans="2:4" ht="84" customHeight="1">
      <c r="B19" s="81"/>
      <c r="C19" s="81"/>
      <c r="D19" s="81"/>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7" sqref="B7"/>
    </sheetView>
  </sheetViews>
  <sheetFormatPr defaultColWidth="11.421875" defaultRowHeight="15"/>
  <cols>
    <col min="1" max="1" width="5.57421875" style="0" customWidth="1"/>
    <col min="2" max="2" width="68.8515625" style="0" customWidth="1"/>
    <col min="3" max="3" width="11.28125" style="0" customWidth="1"/>
    <col min="4" max="4" width="10.7109375" style="0" customWidth="1"/>
    <col min="6" max="6" width="10.421875" style="0" customWidth="1"/>
  </cols>
  <sheetData>
    <row r="1" ht="26.25">
      <c r="A1" s="10" t="s">
        <v>24</v>
      </c>
    </row>
    <row r="3" ht="18.75">
      <c r="B3" s="22" t="s">
        <v>21</v>
      </c>
    </row>
    <row r="4" ht="21">
      <c r="B4" s="9" t="str">
        <f>+Portada!D3</f>
        <v>FRAVATEL</v>
      </c>
    </row>
    <row r="6" spans="2:7" ht="34.5" customHeight="1">
      <c r="B6" s="23"/>
      <c r="C6" s="25" t="s">
        <v>23</v>
      </c>
      <c r="D6" s="25" t="s">
        <v>22</v>
      </c>
      <c r="E6" s="25" t="s">
        <v>15</v>
      </c>
      <c r="F6" s="25" t="s">
        <v>16</v>
      </c>
      <c r="G6" s="25" t="s">
        <v>17</v>
      </c>
    </row>
    <row r="7" spans="2:7" ht="18.75" customHeight="1">
      <c r="B7" s="26" t="str">
        <f>+Portada!B6</f>
        <v>Cargo por Originación y/o Terminación en Red de Servicio de Telefonía Fija</v>
      </c>
      <c r="C7" s="24" t="str">
        <f>+'Cargo Fija'!K6</f>
        <v>Dólares</v>
      </c>
      <c r="D7" s="24" t="str">
        <f>+'Cargo Fija'!K7</f>
        <v>Por minuto</v>
      </c>
      <c r="E7" s="42">
        <f>+'Cargo Fija'!K8</f>
        <v>0.00633</v>
      </c>
      <c r="F7" s="42">
        <f>+'Cargo Fija'!L8</f>
        <v>0.0020081332257391154</v>
      </c>
      <c r="G7" s="42">
        <f>+'Cargo Fija'!M8</f>
        <v>0.00633</v>
      </c>
    </row>
    <row r="8" spans="2:7" ht="18.75" customHeight="1" hidden="1">
      <c r="B8" s="26" t="str">
        <f>+Portada!B7</f>
        <v>Cargo por Originación y/o Terminación en Red de Servicios Móviles</v>
      </c>
      <c r="C8" s="24" t="e">
        <f>+#REF!</f>
        <v>#REF!</v>
      </c>
      <c r="D8" s="24" t="e">
        <f>+#REF!</f>
        <v>#REF!</v>
      </c>
      <c r="E8" s="42" t="e">
        <f>+#REF!</f>
        <v>#REF!</v>
      </c>
      <c r="F8" s="42" t="e">
        <f>+#REF!</f>
        <v>#REF!</v>
      </c>
      <c r="G8" s="42" t="e">
        <f>+#REF!</f>
        <v>#REF!</v>
      </c>
    </row>
    <row r="9" spans="2:7" ht="18.75" customHeight="1" hidden="1">
      <c r="B9" s="26" t="str">
        <f>+Portada!B8</f>
        <v>Cargo por Transporte Conmutado Local</v>
      </c>
      <c r="C9" s="24" t="e">
        <f>+#REF!</f>
        <v>#REF!</v>
      </c>
      <c r="D9" s="24" t="e">
        <f>+#REF!</f>
        <v>#REF!</v>
      </c>
      <c r="E9" s="42" t="e">
        <f>+#REF!</f>
        <v>#REF!</v>
      </c>
      <c r="F9" s="42" t="e">
        <f>+#REF!</f>
        <v>#REF!</v>
      </c>
      <c r="G9" s="42" t="e">
        <f>+#REF!</f>
        <v>#REF!</v>
      </c>
    </row>
    <row r="10" spans="2:7" ht="18.75" customHeight="1" hidden="1">
      <c r="B10" s="26" t="str">
        <f>+Portada!B9</f>
        <v>Cargo por Transporte Conmutado de Larga Distancia Nacional</v>
      </c>
      <c r="C10" s="24" t="e">
        <f>+#REF!</f>
        <v>#REF!</v>
      </c>
      <c r="D10" s="24" t="e">
        <f>+#REF!</f>
        <v>#REF!</v>
      </c>
      <c r="E10" s="42" t="e">
        <f>+#REF!</f>
        <v>#REF!</v>
      </c>
      <c r="F10" s="42" t="e">
        <f>+#REF!</f>
        <v>#REF!</v>
      </c>
      <c r="G10" s="42" t="e">
        <f>+#REF!</f>
        <v>#REF!</v>
      </c>
    </row>
    <row r="11" spans="2:7" ht="18.75" customHeight="1" hidden="1">
      <c r="B11" s="26" t="str">
        <f>+Portada!B10</f>
        <v>Cargo por Acceso a Teléfonos Públicos Úrbanos</v>
      </c>
      <c r="C11" s="24" t="e">
        <f>+#REF!</f>
        <v>#REF!</v>
      </c>
      <c r="D11" s="24" t="e">
        <f>+#REF!</f>
        <v>#REF!</v>
      </c>
      <c r="E11" s="35" t="e">
        <f>+#REF!</f>
        <v>#REF!</v>
      </c>
      <c r="F11" s="35" t="e">
        <f>+#REF!</f>
        <v>#REF!</v>
      </c>
      <c r="G11" s="35" t="e">
        <f>+#REF!</f>
        <v>#REF!</v>
      </c>
    </row>
    <row r="12" spans="2:7" ht="18.75" customHeight="1" hidden="1">
      <c r="B12" s="26" t="str">
        <f>+Portada!B11</f>
        <v>Cargo por Acceso a Plataforma de Pago</v>
      </c>
      <c r="C12" s="24" t="e">
        <f>+#REF!</f>
        <v>#REF!</v>
      </c>
      <c r="D12" s="24" t="e">
        <f>+#REF!</f>
        <v>#REF!</v>
      </c>
      <c r="E12" s="35" t="e">
        <f>+#REF!</f>
        <v>#REF!</v>
      </c>
      <c r="F12" s="35" t="e">
        <f>+#REF!</f>
        <v>#REF!</v>
      </c>
      <c r="G12" s="35" t="e">
        <f>+#REF!</f>
        <v>#REF!</v>
      </c>
    </row>
    <row r="13" spans="2:3" ht="15">
      <c r="B13" s="8"/>
      <c r="C13" s="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2" customWidth="1"/>
    <col min="2" max="2" width="17.140625" style="12" customWidth="1"/>
    <col min="3" max="3" width="23.8515625" style="12" customWidth="1"/>
    <col min="4" max="4" width="22.421875" style="12" customWidth="1"/>
    <col min="5" max="5" width="23.00390625" style="12" customWidth="1"/>
    <col min="6" max="6" width="11.421875" style="12" customWidth="1"/>
    <col min="7" max="7" width="12.421875" style="12" customWidth="1"/>
    <col min="8" max="8" width="12.7109375" style="12" customWidth="1"/>
    <col min="9" max="9" width="14.00390625" style="12" customWidth="1"/>
    <col min="10" max="10" width="11.421875" style="12" customWidth="1"/>
    <col min="11" max="11" width="14.140625" style="12" customWidth="1"/>
    <col min="12" max="12" width="12.421875" style="12" customWidth="1"/>
    <col min="13" max="13" width="13.7109375" style="12" customWidth="1"/>
    <col min="14" max="14" width="11.421875" style="12" customWidth="1"/>
    <col min="15" max="15" width="9.57421875" style="12" customWidth="1"/>
    <col min="16" max="16" width="12.421875" style="12" customWidth="1"/>
    <col min="17" max="17" width="13.8515625" style="12" customWidth="1"/>
    <col min="18" max="16384" width="11.421875" style="12" customWidth="1"/>
  </cols>
  <sheetData>
    <row r="1" spans="1:19" ht="33" customHeight="1" thickBot="1">
      <c r="A1" s="11" t="s">
        <v>8</v>
      </c>
      <c r="E1" s="27" t="str">
        <f>+IF(Portada!D6="NO","NO SE BRINDA ESTA FACILIDAD"," ")</f>
        <v> </v>
      </c>
      <c r="O1" s="16"/>
      <c r="P1" s="16"/>
      <c r="Q1" s="16"/>
      <c r="R1" s="16"/>
      <c r="S1" s="16"/>
    </row>
    <row r="2" spans="1:20" ht="23.25" customHeight="1" thickTop="1">
      <c r="A2" s="38" t="str">
        <f>+Portada!B6</f>
        <v>Cargo por Originación y/o Terminación en Red de Servicio de Telefonía Fija</v>
      </c>
      <c r="B2" s="19"/>
      <c r="C2" s="19"/>
      <c r="D2" s="19"/>
      <c r="E2" s="19"/>
      <c r="F2" s="19"/>
      <c r="G2" s="19"/>
      <c r="H2" s="19"/>
      <c r="N2" s="14"/>
      <c r="O2" s="56"/>
      <c r="P2" s="57"/>
      <c r="Q2" s="57"/>
      <c r="R2" s="57"/>
      <c r="S2" s="58"/>
      <c r="T2" s="15"/>
    </row>
    <row r="3" spans="1:20" ht="18.75">
      <c r="A3" s="37" t="str">
        <f>Portada!D3</f>
        <v>FRAVATEL</v>
      </c>
      <c r="N3" s="14"/>
      <c r="O3" s="59"/>
      <c r="P3" s="50"/>
      <c r="Q3" s="50"/>
      <c r="R3" s="50"/>
      <c r="S3" s="60"/>
      <c r="T3" s="15"/>
    </row>
    <row r="4" spans="2:20" ht="21">
      <c r="B4" s="16"/>
      <c r="C4" s="16"/>
      <c r="D4" s="16"/>
      <c r="E4" s="16"/>
      <c r="N4" s="14"/>
      <c r="O4" s="59"/>
      <c r="P4" s="61" t="s">
        <v>20</v>
      </c>
      <c r="Q4" s="50"/>
      <c r="R4" s="50"/>
      <c r="S4" s="60"/>
      <c r="T4" s="15"/>
    </row>
    <row r="5" spans="1:20" ht="48" customHeight="1">
      <c r="A5" s="14"/>
      <c r="B5" s="18" t="s">
        <v>9</v>
      </c>
      <c r="C5" s="18" t="s">
        <v>11</v>
      </c>
      <c r="D5" s="18" t="s">
        <v>13</v>
      </c>
      <c r="E5" s="18" t="s">
        <v>30</v>
      </c>
      <c r="F5" s="15"/>
      <c r="G5" s="18" t="s">
        <v>39</v>
      </c>
      <c r="H5" s="18" t="s">
        <v>40</v>
      </c>
      <c r="I5" s="18" t="s">
        <v>32</v>
      </c>
      <c r="K5" s="20" t="s">
        <v>35</v>
      </c>
      <c r="L5" s="20" t="s">
        <v>36</v>
      </c>
      <c r="M5" s="20" t="s">
        <v>37</v>
      </c>
      <c r="N5" s="14"/>
      <c r="O5" s="59"/>
      <c r="P5" s="62" t="s">
        <v>18</v>
      </c>
      <c r="Q5" s="63"/>
      <c r="R5" s="63"/>
      <c r="S5" s="64"/>
      <c r="T5" s="15"/>
    </row>
    <row r="6" spans="1:20" ht="15">
      <c r="A6" s="14"/>
      <c r="B6" s="36">
        <v>42005</v>
      </c>
      <c r="C6" s="86"/>
      <c r="D6" s="86"/>
      <c r="E6" s="46"/>
      <c r="F6" s="15"/>
      <c r="G6" s="33">
        <v>6601869</v>
      </c>
      <c r="H6" s="33">
        <v>20810288</v>
      </c>
      <c r="I6" s="34">
        <f>+H6/G6</f>
        <v>3.1521812989624607</v>
      </c>
      <c r="J6" s="14"/>
      <c r="K6" s="44" t="s">
        <v>45</v>
      </c>
      <c r="L6" s="39"/>
      <c r="M6" s="39"/>
      <c r="N6" s="14"/>
      <c r="O6" s="59"/>
      <c r="P6" s="65"/>
      <c r="Q6" s="65"/>
      <c r="R6" s="63"/>
      <c r="S6" s="64"/>
      <c r="T6" s="15"/>
    </row>
    <row r="7" spans="1:20" ht="15.75">
      <c r="A7" s="14"/>
      <c r="B7" s="36">
        <v>42036</v>
      </c>
      <c r="C7" s="86"/>
      <c r="D7" s="86"/>
      <c r="E7" s="46"/>
      <c r="F7" s="15"/>
      <c r="G7" s="15"/>
      <c r="H7" s="15"/>
      <c r="K7" s="44" t="s">
        <v>44</v>
      </c>
      <c r="L7" s="40"/>
      <c r="M7" s="40"/>
      <c r="N7" s="14"/>
      <c r="O7" s="66"/>
      <c r="P7" s="73">
        <f>+K8</f>
        <v>0.00633</v>
      </c>
      <c r="Q7" s="73">
        <f>+L8*C18/(C18+D18)+M8*D18/(C18+D18)</f>
        <v>0.00633</v>
      </c>
      <c r="R7" s="67" t="str">
        <f>+IF(P7=Q7,"VERIFICADO","NO CUMPLE")</f>
        <v>VERIFICADO</v>
      </c>
      <c r="S7" s="64"/>
      <c r="T7" s="15"/>
    </row>
    <row r="8" spans="1:20" ht="15">
      <c r="A8" s="14"/>
      <c r="B8" s="36">
        <v>42064</v>
      </c>
      <c r="C8" s="86"/>
      <c r="D8" s="86"/>
      <c r="E8" s="46"/>
      <c r="F8" s="15"/>
      <c r="G8" s="15"/>
      <c r="H8" s="15"/>
      <c r="K8" s="45">
        <v>0.00633</v>
      </c>
      <c r="L8" s="41">
        <f>+(K8*(C18+D18)*G6)/(C18*G6+D18*H6)</f>
        <v>0.0020081332257391154</v>
      </c>
      <c r="M8" s="41">
        <f>+(K8*(C18+D18)*H6)/(C18*G6+D18*H6)</f>
        <v>0.00633</v>
      </c>
      <c r="N8" s="14"/>
      <c r="O8" s="59"/>
      <c r="P8" s="74"/>
      <c r="Q8" s="74"/>
      <c r="R8" s="68"/>
      <c r="S8" s="64"/>
      <c r="T8" s="15"/>
    </row>
    <row r="9" spans="1:20" ht="15" customHeight="1">
      <c r="A9" s="14"/>
      <c r="B9" s="47">
        <v>42095</v>
      </c>
      <c r="C9" s="86"/>
      <c r="D9" s="86"/>
      <c r="E9" s="46"/>
      <c r="F9" s="48"/>
      <c r="G9" s="49" t="s">
        <v>14</v>
      </c>
      <c r="H9" s="50"/>
      <c r="I9" s="50"/>
      <c r="N9" s="14"/>
      <c r="O9" s="59"/>
      <c r="P9" s="75" t="s">
        <v>19</v>
      </c>
      <c r="Q9" s="76"/>
      <c r="R9" s="68"/>
      <c r="S9" s="64"/>
      <c r="T9" s="15"/>
    </row>
    <row r="10" spans="1:20" ht="15">
      <c r="A10" s="14"/>
      <c r="B10" s="47">
        <v>42125</v>
      </c>
      <c r="C10" s="86"/>
      <c r="D10" s="86"/>
      <c r="E10" s="46"/>
      <c r="F10" s="48"/>
      <c r="G10" s="51" t="s">
        <v>46</v>
      </c>
      <c r="H10" s="48"/>
      <c r="I10" s="50"/>
      <c r="O10" s="59"/>
      <c r="P10" s="76"/>
      <c r="Q10" s="76"/>
      <c r="R10" s="68"/>
      <c r="S10" s="64"/>
      <c r="T10" s="15"/>
    </row>
    <row r="11" spans="1:20" ht="15.75">
      <c r="A11" s="14"/>
      <c r="B11" s="47">
        <v>42156</v>
      </c>
      <c r="C11" s="86"/>
      <c r="D11" s="86"/>
      <c r="E11" s="46"/>
      <c r="F11" s="48"/>
      <c r="G11" s="51" t="s">
        <v>47</v>
      </c>
      <c r="H11" s="48"/>
      <c r="I11" s="50"/>
      <c r="O11" s="59"/>
      <c r="P11" s="73">
        <f>+H6/G6</f>
        <v>3.1521812989624607</v>
      </c>
      <c r="Q11" s="73">
        <f>+M8/L8</f>
        <v>3.15218129896246</v>
      </c>
      <c r="R11" s="67" t="str">
        <f>+IF(P11=Q11,"VERIFICADO","NO CUMPLE")</f>
        <v>VERIFICADO</v>
      </c>
      <c r="S11" s="64"/>
      <c r="T11" s="15"/>
    </row>
    <row r="12" spans="1:20" ht="15">
      <c r="A12" s="14"/>
      <c r="B12" s="47">
        <v>42186</v>
      </c>
      <c r="C12" s="86"/>
      <c r="D12" s="86"/>
      <c r="E12" s="46"/>
      <c r="F12" s="48"/>
      <c r="G12" s="51" t="s">
        <v>48</v>
      </c>
      <c r="H12" s="48"/>
      <c r="I12" s="50"/>
      <c r="O12" s="59"/>
      <c r="P12" s="50"/>
      <c r="Q12" s="50"/>
      <c r="R12" s="63"/>
      <c r="S12" s="64"/>
      <c r="T12" s="15"/>
    </row>
    <row r="13" spans="1:20" ht="15.75" thickBot="1">
      <c r="A13" s="14"/>
      <c r="B13" s="47">
        <v>42217</v>
      </c>
      <c r="C13" s="86"/>
      <c r="D13" s="86"/>
      <c r="E13" s="46"/>
      <c r="F13" s="48"/>
      <c r="G13" s="51" t="s">
        <v>49</v>
      </c>
      <c r="H13" s="48"/>
      <c r="I13" s="50"/>
      <c r="O13" s="69"/>
      <c r="P13" s="70"/>
      <c r="Q13" s="70"/>
      <c r="R13" s="71"/>
      <c r="S13" s="72"/>
      <c r="T13" s="15"/>
    </row>
    <row r="14" spans="1:19" ht="15.75" thickTop="1">
      <c r="A14" s="14"/>
      <c r="B14" s="47">
        <v>42248</v>
      </c>
      <c r="C14" s="86"/>
      <c r="D14" s="86"/>
      <c r="E14" s="46"/>
      <c r="F14" s="48"/>
      <c r="G14" s="51" t="s">
        <v>33</v>
      </c>
      <c r="H14" s="48"/>
      <c r="I14" s="50"/>
      <c r="O14" s="17"/>
      <c r="P14" s="21"/>
      <c r="Q14" s="21"/>
      <c r="R14" s="21"/>
      <c r="S14" s="21"/>
    </row>
    <row r="15" spans="1:9" ht="15">
      <c r="A15" s="14"/>
      <c r="B15" s="47">
        <v>42278</v>
      </c>
      <c r="C15" s="86"/>
      <c r="D15" s="86"/>
      <c r="E15" s="46"/>
      <c r="F15" s="48"/>
      <c r="G15" s="51" t="s">
        <v>34</v>
      </c>
      <c r="H15" s="48"/>
      <c r="I15" s="50"/>
    </row>
    <row r="16" spans="1:9" ht="15">
      <c r="A16" s="14"/>
      <c r="B16" s="47">
        <v>42309</v>
      </c>
      <c r="C16" s="86"/>
      <c r="D16" s="86"/>
      <c r="E16" s="46"/>
      <c r="F16" s="48"/>
      <c r="G16" s="48"/>
      <c r="H16" s="48"/>
      <c r="I16" s="50"/>
    </row>
    <row r="17" spans="1:9" ht="15">
      <c r="A17" s="14"/>
      <c r="B17" s="47">
        <v>42339</v>
      </c>
      <c r="C17" s="86"/>
      <c r="D17" s="86"/>
      <c r="E17" s="46"/>
      <c r="F17" s="48"/>
      <c r="G17" s="48"/>
      <c r="H17" s="48"/>
      <c r="I17" s="50"/>
    </row>
    <row r="18" spans="1:9" ht="15">
      <c r="A18" s="14"/>
      <c r="B18" s="52" t="s">
        <v>10</v>
      </c>
      <c r="C18" s="43">
        <v>0</v>
      </c>
      <c r="D18" s="43">
        <v>4633.656</v>
      </c>
      <c r="E18" s="43">
        <v>4633.656</v>
      </c>
      <c r="F18" s="48"/>
      <c r="G18" s="48"/>
      <c r="H18" s="48"/>
      <c r="I18" s="50"/>
    </row>
    <row r="19" spans="2:9" ht="15">
      <c r="B19" s="53"/>
      <c r="C19" s="53"/>
      <c r="D19" s="53"/>
      <c r="E19" s="53"/>
      <c r="F19" s="50"/>
      <c r="G19" s="50"/>
      <c r="H19" s="50"/>
      <c r="I19" s="50"/>
    </row>
    <row r="20" spans="2:9" ht="15">
      <c r="B20" s="54" t="s">
        <v>12</v>
      </c>
      <c r="C20" s="50"/>
      <c r="D20" s="50"/>
      <c r="E20" s="50"/>
      <c r="F20" s="50"/>
      <c r="G20" s="50"/>
      <c r="H20" s="50"/>
      <c r="I20" s="50"/>
    </row>
    <row r="21" spans="2:9" s="13" customFormat="1" ht="77.25" customHeight="1">
      <c r="B21" s="89" t="s">
        <v>31</v>
      </c>
      <c r="C21" s="90"/>
      <c r="D21" s="90"/>
      <c r="E21" s="91"/>
      <c r="F21" s="55"/>
      <c r="G21" s="55"/>
      <c r="H21" s="55"/>
      <c r="I21" s="55"/>
    </row>
    <row r="22" spans="2:9" s="13" customFormat="1" ht="76.5" customHeight="1">
      <c r="B22" s="89" t="s">
        <v>41</v>
      </c>
      <c r="C22" s="90"/>
      <c r="D22" s="90"/>
      <c r="E22" s="91"/>
      <c r="F22" s="55"/>
      <c r="G22" s="55"/>
      <c r="H22" s="55"/>
      <c r="I22" s="55"/>
    </row>
    <row r="23" spans="2:5" s="13" customFormat="1" ht="28.5" customHeight="1">
      <c r="B23" s="92"/>
      <c r="C23" s="93"/>
      <c r="D23" s="93"/>
      <c r="E23" s="94"/>
    </row>
  </sheetData>
  <sheetProtection/>
  <mergeCells count="3">
    <mergeCell ref="B21:E21"/>
    <mergeCell ref="B22:E22"/>
    <mergeCell ref="B23:E23"/>
  </mergeCells>
  <printOptions/>
  <pageMargins left="0.27" right="0.22" top="0.44" bottom="0.29" header="0.31496062992125984" footer="0.26"/>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2014-04-15T15:28:38Z</cp:lastPrinted>
  <dcterms:created xsi:type="dcterms:W3CDTF">2009-10-19T09:22:18Z</dcterms:created>
  <dcterms:modified xsi:type="dcterms:W3CDTF">2016-05-26T20:08:43Z</dcterms:modified>
  <cp:category/>
  <cp:version/>
  <cp:contentType/>
  <cp:contentStatus/>
</cp:coreProperties>
</file>