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5\"/>
    </mc:Choice>
  </mc:AlternateContent>
  <bookViews>
    <workbookView xWindow="10710" yWindow="30" windowWidth="19440" windowHeight="9450"/>
  </bookViews>
  <sheets>
    <sheet name="Informe-4" sheetId="1" r:id="rId1"/>
  </sheets>
  <calcPr calcId="152511"/>
</workbook>
</file>

<file path=xl/calcChain.xml><?xml version="1.0" encoding="utf-8"?>
<calcChain xmlns="http://schemas.openxmlformats.org/spreadsheetml/2006/main">
  <c r="D33" i="1" l="1"/>
  <c r="D26" i="1" l="1"/>
  <c r="D25" i="1"/>
  <c r="B8" i="1" l="1"/>
  <c r="C8" i="1" l="1"/>
  <c r="C16" i="1" l="1"/>
  <c r="C24" i="1" s="1"/>
  <c r="C27" i="1" s="1"/>
  <c r="C32" i="1" s="1"/>
  <c r="C34" i="1" s="1"/>
  <c r="B16" i="1" l="1"/>
  <c r="D31" i="1"/>
  <c r="D23" i="1"/>
  <c r="D22" i="1"/>
  <c r="D21" i="1"/>
  <c r="D20" i="1"/>
  <c r="D19" i="1"/>
  <c r="D18" i="1"/>
  <c r="B24" i="1" l="1"/>
  <c r="B27" i="1" s="1"/>
  <c r="D11" i="1"/>
  <c r="D12" i="1"/>
  <c r="D13" i="1"/>
  <c r="D14" i="1"/>
  <c r="D15" i="1"/>
  <c r="D30" i="1" l="1"/>
  <c r="D29" i="1"/>
  <c r="D28" i="1"/>
  <c r="D17" i="1"/>
  <c r="D16" i="1" s="1"/>
  <c r="D10" i="1"/>
  <c r="D9" i="1"/>
  <c r="D8" i="1" l="1"/>
  <c r="D24" i="1" s="1"/>
  <c r="D27" i="1" s="1"/>
  <c r="D32" i="1" s="1"/>
  <c r="D34" i="1" s="1"/>
  <c r="B32" i="1" l="1"/>
  <c r="B34" i="1" l="1"/>
</calcChain>
</file>

<file path=xl/sharedStrings.xml><?xml version="1.0" encoding="utf-8"?>
<sst xmlns="http://schemas.openxmlformats.org/spreadsheetml/2006/main" count="35" uniqueCount="35">
  <si>
    <t>Expresado en Miles Nuevos Soles</t>
  </si>
  <si>
    <t>Estado de Resultados Estatutario</t>
  </si>
  <si>
    <t>Ajustes</t>
  </si>
  <si>
    <t>Estado de Resultados de Contabilidad Separada</t>
  </si>
  <si>
    <t>INGRESOS</t>
  </si>
  <si>
    <t>Ingresos por Oferta Mayorista (no incluye Interconexión)</t>
  </si>
  <si>
    <t>Ingresos por servicios de Interconexión</t>
  </si>
  <si>
    <t>Cargos de Conexión</t>
  </si>
  <si>
    <t>Rentas y Alquileres</t>
  </si>
  <si>
    <t>Uso de Servicios</t>
  </si>
  <si>
    <t>Ventas</t>
  </si>
  <si>
    <t>Otros</t>
  </si>
  <si>
    <t>GASTOS</t>
  </si>
  <si>
    <t>Existencias</t>
  </si>
  <si>
    <t>Otros Gastos Operativos</t>
  </si>
  <si>
    <t>UTILIDAD (PÉRDIDA) DE OPERACIÓN (EBITDA)</t>
  </si>
  <si>
    <t>UTILIDAD (PÉRDIDA) ANTES DE INTERESES E IMPUESTOS (EBIT)</t>
  </si>
  <si>
    <t>Gastos Financieros</t>
  </si>
  <si>
    <t>Ingresos Financieros</t>
  </si>
  <si>
    <t>UTILIDAD (PÉRDIDA) ANTES DE IMPUESTOS</t>
  </si>
  <si>
    <t>UTILIDAD (PÉRDIDA) NETA</t>
  </si>
  <si>
    <t>Capitalización de Gastos por Construcción de Planta o Trabajo para el Inmovilizado</t>
  </si>
  <si>
    <t>Honorarios por transferencia de capacidad tecnica</t>
  </si>
  <si>
    <t>Diferencias de Cambio Neto</t>
  </si>
  <si>
    <t>Participación en Resultados de Partes Relacionadas</t>
  </si>
  <si>
    <t>impuestos a las ganancias</t>
  </si>
  <si>
    <t>Nota</t>
  </si>
  <si>
    <t>Gastos de personal</t>
  </si>
  <si>
    <t>Gastos generales y administrativos</t>
  </si>
  <si>
    <t>Provisión para desvalorización de activos</t>
  </si>
  <si>
    <t>Depreciación</t>
  </si>
  <si>
    <t>Amortización</t>
  </si>
  <si>
    <t>Periodo de reporte: Al 31 de Diciembre 2015</t>
  </si>
  <si>
    <t>INFORME 4: RECONCILIACIÓN DEL ESTADO DE RESULTADOS ESTATUTARIO CON EL DE CONTABILIDAD SEPARADA</t>
  </si>
  <si>
    <t>TELEFÓNICA DEL PERÚ S.A.A.-2015-4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</si>
</sst>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/>
    <xf numFmtId="166" fontId="5" fillId="3" borderId="1" xfId="1" applyNumberFormat="1" applyFont="1" applyFill="1" applyBorder="1"/>
    <xf numFmtId="166" fontId="5" fillId="0" borderId="1" xfId="1" applyNumberFormat="1" applyFont="1" applyBorder="1"/>
    <xf numFmtId="166" fontId="5" fillId="2" borderId="1" xfId="1" applyNumberFormat="1" applyFont="1" applyFill="1" applyBorder="1"/>
    <xf numFmtId="166" fontId="4" fillId="3" borderId="1" xfId="1" applyNumberFormat="1" applyFont="1" applyFill="1" applyBorder="1"/>
    <xf numFmtId="166" fontId="5" fillId="0" borderId="1" xfId="1" applyNumberFormat="1" applyFont="1" applyFill="1" applyBorder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zoomScale="85" zoomScaleNormal="85" workbookViewId="0">
      <selection activeCell="A11" sqref="A11"/>
    </sheetView>
  </sheetViews>
  <sheetFormatPr baseColWidth="10" defaultColWidth="6.42578125" defaultRowHeight="12.75"/>
  <cols>
    <col min="1" max="1" width="80.42578125" style="1" customWidth="1"/>
    <col min="2" max="2" width="24.28515625" style="1" customWidth="1"/>
    <col min="3" max="3" width="24.28515625" style="2" customWidth="1"/>
    <col min="4" max="4" width="24.28515625" style="1" customWidth="1"/>
    <col min="5" max="5" width="24.28515625" style="3" customWidth="1"/>
    <col min="6" max="6" width="12.85546875" style="1" bestFit="1" customWidth="1"/>
    <col min="7" max="7" width="6.42578125" style="1"/>
    <col min="8" max="8" width="28.85546875" style="1" customWidth="1"/>
    <col min="9" max="9" width="30.7109375" style="1" customWidth="1"/>
    <col min="10" max="10" width="16.5703125" style="1" bestFit="1" customWidth="1"/>
    <col min="11" max="11" width="12.85546875" style="1" bestFit="1" customWidth="1"/>
    <col min="12" max="16384" width="6.42578125" style="1"/>
  </cols>
  <sheetData>
    <row r="1" spans="1:11">
      <c r="A1" s="7" t="s">
        <v>34</v>
      </c>
    </row>
    <row r="3" spans="1:11" ht="12.75" customHeight="1">
      <c r="A3" s="24" t="s">
        <v>33</v>
      </c>
      <c r="B3" s="24"/>
      <c r="C3" s="24"/>
      <c r="D3" s="24"/>
      <c r="E3" s="24"/>
    </row>
    <row r="4" spans="1:11">
      <c r="A4" s="3"/>
      <c r="B4" s="3"/>
      <c r="C4" s="4"/>
      <c r="D4" s="3"/>
    </row>
    <row r="5" spans="1:11">
      <c r="A5" s="7" t="s">
        <v>32</v>
      </c>
    </row>
    <row r="7" spans="1:11" ht="42.75" customHeight="1">
      <c r="A7" s="9" t="s">
        <v>0</v>
      </c>
      <c r="B7" s="9" t="s">
        <v>1</v>
      </c>
      <c r="C7" s="10" t="s">
        <v>2</v>
      </c>
      <c r="D7" s="9" t="s">
        <v>3</v>
      </c>
      <c r="E7" s="9" t="s">
        <v>26</v>
      </c>
    </row>
    <row r="8" spans="1:11">
      <c r="A8" s="11" t="s">
        <v>4</v>
      </c>
      <c r="B8" s="18">
        <f>SUM(B9:B15)</f>
        <v>9571568.0000002496</v>
      </c>
      <c r="C8" s="19">
        <f>SUM(C9:C15)</f>
        <v>0</v>
      </c>
      <c r="D8" s="18">
        <f>+B8</f>
        <v>9571568.0000002496</v>
      </c>
      <c r="E8" s="12"/>
    </row>
    <row r="9" spans="1:11">
      <c r="A9" s="13" t="s">
        <v>7</v>
      </c>
      <c r="B9" s="20">
        <v>52938.878915174304</v>
      </c>
      <c r="C9" s="20">
        <v>0</v>
      </c>
      <c r="D9" s="20">
        <f t="shared" ref="D9:D31" si="0">+B9</f>
        <v>52938.878915174304</v>
      </c>
      <c r="E9" s="14"/>
      <c r="J9" s="6"/>
      <c r="K9" s="5"/>
    </row>
    <row r="10" spans="1:11">
      <c r="A10" s="13" t="s">
        <v>8</v>
      </c>
      <c r="B10" s="20">
        <v>4066569.5389385549</v>
      </c>
      <c r="C10" s="20">
        <v>0</v>
      </c>
      <c r="D10" s="20">
        <f t="shared" si="0"/>
        <v>4066569.5389385549</v>
      </c>
      <c r="E10" s="14"/>
      <c r="J10" s="6"/>
      <c r="K10" s="5"/>
    </row>
    <row r="11" spans="1:11">
      <c r="A11" s="13" t="s">
        <v>9</v>
      </c>
      <c r="B11" s="20">
        <v>3710441.0056923358</v>
      </c>
      <c r="C11" s="20">
        <v>0</v>
      </c>
      <c r="D11" s="20">
        <f t="shared" si="0"/>
        <v>3710441.0056923358</v>
      </c>
      <c r="E11" s="14"/>
      <c r="J11" s="6"/>
      <c r="K11" s="5"/>
    </row>
    <row r="12" spans="1:11">
      <c r="A12" s="13" t="s">
        <v>10</v>
      </c>
      <c r="B12" s="20">
        <v>653589.31180142669</v>
      </c>
      <c r="C12" s="20">
        <v>0</v>
      </c>
      <c r="D12" s="20">
        <f t="shared" si="0"/>
        <v>653589.31180142669</v>
      </c>
      <c r="E12" s="14"/>
      <c r="J12" s="6"/>
      <c r="K12" s="5"/>
    </row>
    <row r="13" spans="1:11">
      <c r="A13" s="13" t="s">
        <v>11</v>
      </c>
      <c r="B13" s="20">
        <v>600615.69131202134</v>
      </c>
      <c r="C13" s="20">
        <v>0</v>
      </c>
      <c r="D13" s="20">
        <f t="shared" si="0"/>
        <v>600615.69131202134</v>
      </c>
      <c r="E13" s="14"/>
      <c r="J13" s="6"/>
      <c r="K13" s="5"/>
    </row>
    <row r="14" spans="1:11">
      <c r="A14" s="13" t="s">
        <v>5</v>
      </c>
      <c r="B14" s="21">
        <v>236700.45509766525</v>
      </c>
      <c r="C14" s="20">
        <v>0</v>
      </c>
      <c r="D14" s="20">
        <f t="shared" si="0"/>
        <v>236700.45509766525</v>
      </c>
      <c r="E14" s="14"/>
      <c r="J14" s="6"/>
      <c r="K14" s="5"/>
    </row>
    <row r="15" spans="1:11">
      <c r="A15" s="13" t="s">
        <v>6</v>
      </c>
      <c r="B15" s="21">
        <v>250713.11824307137</v>
      </c>
      <c r="C15" s="20">
        <v>0</v>
      </c>
      <c r="D15" s="20">
        <f t="shared" si="0"/>
        <v>250713.11824307137</v>
      </c>
      <c r="E15" s="14"/>
      <c r="J15" s="6"/>
      <c r="K15" s="5"/>
    </row>
    <row r="16" spans="1:11">
      <c r="A16" s="11" t="s">
        <v>12</v>
      </c>
      <c r="B16" s="22">
        <f>SUM(B17:B23)</f>
        <v>-6604267.2318800017</v>
      </c>
      <c r="C16" s="22">
        <f t="shared" ref="C16" si="1">SUM(C17:C23)</f>
        <v>0</v>
      </c>
      <c r="D16" s="22">
        <f>SUM(D17:D23)</f>
        <v>-6604267.2318800017</v>
      </c>
      <c r="E16" s="12"/>
      <c r="F16" s="2"/>
      <c r="J16" s="5"/>
    </row>
    <row r="17" spans="1:6">
      <c r="A17" s="13" t="s">
        <v>27</v>
      </c>
      <c r="B17" s="23">
        <v>-886834.20767000038</v>
      </c>
      <c r="C17" s="20">
        <v>0</v>
      </c>
      <c r="D17" s="20">
        <f t="shared" si="0"/>
        <v>-886834.20767000038</v>
      </c>
      <c r="E17" s="14"/>
      <c r="F17" s="2"/>
    </row>
    <row r="18" spans="1:6">
      <c r="A18" s="13" t="s">
        <v>28</v>
      </c>
      <c r="B18" s="23">
        <v>-4121770.065080002</v>
      </c>
      <c r="C18" s="20">
        <v>0</v>
      </c>
      <c r="D18" s="20">
        <f t="shared" si="0"/>
        <v>-4121770.065080002</v>
      </c>
      <c r="E18" s="14"/>
      <c r="F18" s="2"/>
    </row>
    <row r="19" spans="1:6">
      <c r="A19" s="13" t="s">
        <v>13</v>
      </c>
      <c r="B19" s="23">
        <v>-1403228.0132399993</v>
      </c>
      <c r="C19" s="20">
        <v>0</v>
      </c>
      <c r="D19" s="20">
        <f t="shared" si="0"/>
        <v>-1403228.0132399993</v>
      </c>
      <c r="E19" s="14"/>
      <c r="F19" s="2"/>
    </row>
    <row r="20" spans="1:6">
      <c r="A20" s="13" t="s">
        <v>21</v>
      </c>
      <c r="B20" s="23">
        <v>73657.451280000008</v>
      </c>
      <c r="C20" s="20">
        <v>0</v>
      </c>
      <c r="D20" s="20">
        <f t="shared" si="0"/>
        <v>73657.451280000008</v>
      </c>
      <c r="E20" s="14"/>
      <c r="F20" s="2"/>
    </row>
    <row r="21" spans="1:6">
      <c r="A21" s="13" t="s">
        <v>22</v>
      </c>
      <c r="B21" s="20">
        <v>-163549.58796000009</v>
      </c>
      <c r="C21" s="20">
        <v>0</v>
      </c>
      <c r="D21" s="20">
        <f t="shared" si="0"/>
        <v>-163549.58796000009</v>
      </c>
      <c r="E21" s="14"/>
      <c r="F21" s="2"/>
    </row>
    <row r="22" spans="1:6">
      <c r="A22" s="13" t="s">
        <v>29</v>
      </c>
      <c r="B22" s="20">
        <v>-132757.77987000006</v>
      </c>
      <c r="C22" s="20">
        <v>0</v>
      </c>
      <c r="D22" s="20">
        <f t="shared" si="0"/>
        <v>-132757.77987000006</v>
      </c>
      <c r="E22" s="14"/>
      <c r="F22" s="2"/>
    </row>
    <row r="23" spans="1:6">
      <c r="A23" s="13" t="s">
        <v>14</v>
      </c>
      <c r="B23" s="20">
        <v>30214.970659999999</v>
      </c>
      <c r="C23" s="20">
        <v>0</v>
      </c>
      <c r="D23" s="20">
        <f t="shared" si="0"/>
        <v>30214.970659999999</v>
      </c>
      <c r="E23" s="14"/>
      <c r="F23" s="2"/>
    </row>
    <row r="24" spans="1:6">
      <c r="A24" s="11" t="s">
        <v>15</v>
      </c>
      <c r="B24" s="22">
        <f>+B8+B16</f>
        <v>2967300.7681202479</v>
      </c>
      <c r="C24" s="22">
        <f t="shared" ref="C24" si="2">+C8-C16</f>
        <v>0</v>
      </c>
      <c r="D24" s="22">
        <f>+D8+D16</f>
        <v>2967300.7681202479</v>
      </c>
      <c r="E24" s="12"/>
      <c r="F24" s="2"/>
    </row>
    <row r="25" spans="1:6">
      <c r="A25" s="15" t="s">
        <v>30</v>
      </c>
      <c r="B25" s="20">
        <v>-1084657.2119499249</v>
      </c>
      <c r="C25" s="20">
        <v>-77268.064678434981</v>
      </c>
      <c r="D25" s="23">
        <f>+C25+B25</f>
        <v>-1161925.2766283599</v>
      </c>
      <c r="E25" s="16">
        <v>4.2</v>
      </c>
    </row>
    <row r="26" spans="1:6">
      <c r="A26" s="15" t="s">
        <v>31</v>
      </c>
      <c r="B26" s="20">
        <v>-225376.13514000041</v>
      </c>
      <c r="C26" s="20">
        <v>-30574.043052973604</v>
      </c>
      <c r="D26" s="23">
        <f>+C26+B26</f>
        <v>-255950.17819297401</v>
      </c>
      <c r="E26" s="16">
        <v>4.3</v>
      </c>
    </row>
    <row r="27" spans="1:6">
      <c r="A27" s="11" t="s">
        <v>16</v>
      </c>
      <c r="B27" s="22">
        <f>SUM(B24:B26)</f>
        <v>1657267.4210303226</v>
      </c>
      <c r="C27" s="22">
        <f>SUM(C24:C26)</f>
        <v>-107842.10773140859</v>
      </c>
      <c r="D27" s="22">
        <f>SUM(D24:D26)</f>
        <v>1549425.3132989139</v>
      </c>
      <c r="E27" s="17"/>
    </row>
    <row r="28" spans="1:6">
      <c r="A28" s="15" t="s">
        <v>23</v>
      </c>
      <c r="B28" s="20">
        <v>-24612</v>
      </c>
      <c r="C28" s="20">
        <v>0</v>
      </c>
      <c r="D28" s="23">
        <f t="shared" si="0"/>
        <v>-24612</v>
      </c>
      <c r="E28" s="16"/>
    </row>
    <row r="29" spans="1:6">
      <c r="A29" s="15" t="s">
        <v>17</v>
      </c>
      <c r="B29" s="20">
        <v>-383534</v>
      </c>
      <c r="C29" s="20">
        <v>0</v>
      </c>
      <c r="D29" s="23">
        <f t="shared" si="0"/>
        <v>-383534</v>
      </c>
      <c r="E29" s="16"/>
    </row>
    <row r="30" spans="1:6">
      <c r="A30" s="15" t="s">
        <v>18</v>
      </c>
      <c r="B30" s="20">
        <v>23988</v>
      </c>
      <c r="C30" s="20">
        <v>0</v>
      </c>
      <c r="D30" s="23">
        <f t="shared" si="0"/>
        <v>23988</v>
      </c>
      <c r="E30" s="16"/>
      <c r="F30" s="5"/>
    </row>
    <row r="31" spans="1:6">
      <c r="A31" s="15" t="s">
        <v>24</v>
      </c>
      <c r="B31" s="20">
        <v>76702</v>
      </c>
      <c r="C31" s="20">
        <v>0</v>
      </c>
      <c r="D31" s="23">
        <f t="shared" si="0"/>
        <v>76702</v>
      </c>
      <c r="E31" s="16"/>
      <c r="F31" s="5"/>
    </row>
    <row r="32" spans="1:6">
      <c r="A32" s="11" t="s">
        <v>19</v>
      </c>
      <c r="B32" s="22">
        <f>+SUM(B27:B31)</f>
        <v>1349811.4210303226</v>
      </c>
      <c r="C32" s="22">
        <f>+SUM(C27:C31)</f>
        <v>-107842.10773140859</v>
      </c>
      <c r="D32" s="22">
        <f>+SUM(D27:D31)</f>
        <v>1241969.3132989139</v>
      </c>
      <c r="E32" s="17"/>
    </row>
    <row r="33" spans="1:5">
      <c r="A33" s="15" t="s">
        <v>25</v>
      </c>
      <c r="B33" s="23">
        <v>-1848529</v>
      </c>
      <c r="C33" s="21">
        <v>1555669</v>
      </c>
      <c r="D33" s="23">
        <f>+B33+C33</f>
        <v>-292860</v>
      </c>
      <c r="E33" s="16">
        <v>4.0999999999999996</v>
      </c>
    </row>
    <row r="34" spans="1:5">
      <c r="A34" s="11" t="s">
        <v>20</v>
      </c>
      <c r="B34" s="22">
        <f>+SUM(B32:B33)</f>
        <v>-498717.57896967744</v>
      </c>
      <c r="C34" s="22">
        <f t="shared" ref="C34:D34" si="3">+SUM(C32:C33)</f>
        <v>1447826.8922685913</v>
      </c>
      <c r="D34" s="22">
        <f t="shared" si="3"/>
        <v>949109.31329891388</v>
      </c>
      <c r="E34" s="12"/>
    </row>
    <row r="35" spans="1:5">
      <c r="D35" s="5"/>
    </row>
    <row r="36" spans="1:5">
      <c r="A36" s="6"/>
      <c r="B36" s="6"/>
      <c r="C36" s="6"/>
      <c r="D36" s="6"/>
      <c r="E36" s="8"/>
    </row>
    <row r="37" spans="1:5">
      <c r="A37" s="6"/>
      <c r="B37" s="2"/>
      <c r="C37" s="6"/>
      <c r="D37" s="6"/>
      <c r="E37" s="8"/>
    </row>
    <row r="38" spans="1:5">
      <c r="A38" s="6"/>
      <c r="B38" s="6"/>
      <c r="C38" s="6"/>
      <c r="D38" s="6"/>
      <c r="E38" s="8"/>
    </row>
    <row r="39" spans="1:5">
      <c r="A39" s="6"/>
      <c r="B39" s="6"/>
      <c r="C39" s="6"/>
      <c r="D39" s="6"/>
      <c r="E39" s="8"/>
    </row>
    <row r="40" spans="1:5">
      <c r="A40" s="6"/>
      <c r="B40" s="6"/>
      <c r="C40" s="6"/>
      <c r="D40" s="6"/>
      <c r="E40" s="8"/>
    </row>
    <row r="41" spans="1:5">
      <c r="A41" s="6"/>
      <c r="B41" s="6"/>
      <c r="C41" s="6"/>
      <c r="D41" s="6"/>
      <c r="E41" s="8"/>
    </row>
    <row r="42" spans="1:5">
      <c r="A42" s="6"/>
      <c r="B42" s="6"/>
      <c r="D42" s="6"/>
      <c r="E42" s="8"/>
    </row>
    <row r="43" spans="1:5">
      <c r="A43" s="6"/>
      <c r="B43" s="6"/>
      <c r="C43" s="6"/>
      <c r="D43" s="6"/>
      <c r="E43" s="8"/>
    </row>
    <row r="44" spans="1:5">
      <c r="A44" s="6"/>
      <c r="B44" s="6"/>
      <c r="D44" s="6"/>
      <c r="E44" s="8"/>
    </row>
    <row r="45" spans="1:5">
      <c r="A45" s="6"/>
      <c r="B45" s="6"/>
      <c r="C45" s="6"/>
      <c r="D45" s="6"/>
      <c r="E45" s="8"/>
    </row>
    <row r="46" spans="1:5">
      <c r="A46" s="6"/>
      <c r="B46" s="6"/>
      <c r="C46" s="6"/>
      <c r="D46" s="6"/>
      <c r="E46" s="8"/>
    </row>
    <row r="47" spans="1:5">
      <c r="A47" s="6"/>
      <c r="B47" s="6"/>
      <c r="C47" s="6"/>
      <c r="D47" s="6"/>
      <c r="E47" s="8"/>
    </row>
    <row r="48" spans="1:5">
      <c r="A48" s="6"/>
      <c r="B48" s="6"/>
      <c r="C48" s="6"/>
      <c r="D48" s="6"/>
    </row>
    <row r="49" spans="1:4">
      <c r="A49" s="6"/>
      <c r="B49" s="6"/>
      <c r="C49" s="6"/>
      <c r="D49" s="6"/>
    </row>
    <row r="50" spans="1:4">
      <c r="A50" s="6"/>
      <c r="B50" s="6"/>
      <c r="C50" s="6"/>
      <c r="D50" s="6"/>
    </row>
    <row r="51" spans="1:4">
      <c r="A51" s="6"/>
      <c r="B51" s="6"/>
      <c r="C51" s="6"/>
      <c r="D51" s="6"/>
    </row>
    <row r="52" spans="1:4">
      <c r="A52" s="6"/>
      <c r="B52" s="6"/>
      <c r="C52" s="6"/>
      <c r="D52" s="6"/>
    </row>
    <row r="53" spans="1:4">
      <c r="A53" s="6"/>
      <c r="B53" s="6"/>
      <c r="C53" s="6"/>
      <c r="D53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C24 D32 D16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waJEsJGut6VB6Vt1k7CveDVhoAxTGLJLcl7MsRPiZkE=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53PA6SIDnLKiH2Sj3FAeYj5x7fStJKcHb99VLqiWgBs=</DigestValue>
    </Reference>
  </SignedInfo>
  <SignatureValue>XPtgEUaorTTuay9ix6kaj5OBgdbowKhX3MpdVKiMr8w6xtH+hNfEzXVQS3PBSPMpq5+BxYeX1KSL
kmcOagBFAvownZobinuUgpQmiosF6p+VRgj1rrclKibQZypSRAC23edxJYjn7/wIevgo9zKy15dn
2lHCf2whitjnkvYlNh2sYz/KOYF0qtJQIuboxQ+kKwSecZe7A4Ufof2on6brFiCBbywSgYR+sUu6
VE9o0+iu9pYLo/KgxLPkDIUH90r7fOPeYrUEDjM4nSgCPRSv1cMJYmj1Teove/KPGVlNfEabuHjn
aGSi40AbD7rGZGg51wn0KI9N4nzvzp/zoMlGaQ==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g8Ju/qSyIfC9CbEeeZjHr86M4R9rbO95hnjmfkZp9ao=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pMORez5bzaDBU9uYud3bOeMTOyKu/05Mea9br0eyv4M=</DigestValue>
      </Reference>
      <Reference URI="/xl/sharedStrings.xml?ContentType=application/vnd.openxmlformats-officedocument.spreadsheetml.sharedStrings+xml">
        <DigestMethod Algorithm="http://www.w3.org/2001/04/xmlenc#sha256"/>
        <DigestValue>Jd7pcqnMEtU92T1tGGyKSGP//DfmBmO/zYM6GCyx8HY=</DigestValue>
      </Reference>
      <Reference URI="/xl/styles.xml?ContentType=application/vnd.openxmlformats-officedocument.spreadsheetml.styles+xml">
        <DigestMethod Algorithm="http://www.w3.org/2001/04/xmlenc#sha256"/>
        <DigestValue>uj2HAGqqsN8WXQiG9nZqvAMsd60n0kkDMTncfDrjqiE=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51PL3pzGIiPaIH84Dz3tGnBZpdECjXVoBF1qrcMuTsA=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U8JzkY/DukVFSMRKV4uyq+kpxPZh8f+MMWrHeEmUYak=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2016-05-02T17:22:00Z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Informe-4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2016-04-15T01:57:40Z</cp:lastPrinted>
  <dcterms:created xsi:type="dcterms:W3CDTF">2015-08-21T05:24:50Z</dcterms:created>
  <dcterms:modified xsi:type="dcterms:W3CDTF">2016-05-02T17:21:56Z</dcterms:modified>
</cp:coreProperties>
</file>