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van.Vivanco\Documents\Audit 2017\Claro\Reportes Regulatorios (FIRMADOS)\Informes 2015\"/>
    </mc:Choice>
  </mc:AlternateContent>
  <workbookProtection workbookAlgorithmName="SHA-512" workbookHashValue="cMrej4dE88FMduRF+oGHje0hAcd4hmrI5B9hHD2FYZaH9C06RylfJWnAk5kkwHnu7juVQru7LsJJKmXPcZ6Wvw==" workbookSaltValue="5Sr8dDnbKbK111E4DJPDww==" workbookSpinCount="100000" lockStructure="1"/>
  <bookViews>
    <workbookView xWindow="360" yWindow="345" windowWidth="18675" windowHeight="11550"/>
  </bookViews>
  <sheets>
    <sheet name="INFORME 6" sheetId="1" r:id="rId1"/>
  </sheets>
  <definedNames>
    <definedName name="_xlnm.Print_Area" localSheetId="0">'INFORME 6'!$A$1:$F$58</definedName>
    <definedName name="_xlnm.Print_Titles" localSheetId="0">'INFORME 6'!$1:$7</definedName>
  </definedNames>
  <calcPr calcId="152511"/>
</workbook>
</file>

<file path=xl/calcChain.xml><?xml version="1.0" encoding="utf-8"?>
<calcChain xmlns="http://schemas.openxmlformats.org/spreadsheetml/2006/main">
  <c r="E52" i="1" l="1"/>
  <c r="E51" i="1"/>
  <c r="E50" i="1"/>
  <c r="E49" i="1"/>
  <c r="E48" i="1"/>
  <c r="E47" i="1"/>
  <c r="E46" i="1"/>
  <c r="E45" i="1"/>
  <c r="E44" i="1"/>
  <c r="E43" i="1"/>
  <c r="E42" i="1"/>
  <c r="D41" i="1"/>
  <c r="E40" i="1"/>
  <c r="E39" i="1"/>
  <c r="E38" i="1"/>
  <c r="E37" i="1"/>
  <c r="E36" i="1"/>
  <c r="E35" i="1"/>
  <c r="E34" i="1"/>
  <c r="E33" i="1"/>
  <c r="E32" i="1"/>
  <c r="D31" i="1"/>
  <c r="E30" i="1"/>
  <c r="E29" i="1"/>
  <c r="E28" i="1"/>
  <c r="E27" i="1"/>
  <c r="E26" i="1"/>
  <c r="E25" i="1"/>
  <c r="E24" i="1"/>
  <c r="E23" i="1"/>
  <c r="E22" i="1"/>
  <c r="D21" i="1"/>
  <c r="C21" i="1"/>
  <c r="E20" i="1"/>
  <c r="E19" i="1"/>
  <c r="E18" i="1"/>
  <c r="E17" i="1"/>
  <c r="E16" i="1"/>
  <c r="E15" i="1"/>
  <c r="E14" i="1"/>
  <c r="E13" i="1"/>
  <c r="E12" i="1"/>
  <c r="D11" i="1"/>
  <c r="D10" i="1" l="1"/>
  <c r="D8" i="1" s="1"/>
  <c r="E11" i="1"/>
  <c r="E21" i="1"/>
  <c r="E41" i="1"/>
  <c r="E31" i="1"/>
  <c r="C11" i="1"/>
  <c r="C31" i="1"/>
  <c r="C41" i="1"/>
  <c r="C10" i="1" l="1"/>
  <c r="C8" i="1" s="1"/>
  <c r="E10" i="1"/>
  <c r="E8" i="1" s="1"/>
</calcChain>
</file>

<file path=xl/sharedStrings.xml><?xml version="1.0" encoding="utf-8"?>
<sst xmlns="http://schemas.openxmlformats.org/spreadsheetml/2006/main" count="64" uniqueCount="32">
  <si>
    <t>AMÉRICA MÓVIL PERÚ S.A.C.</t>
  </si>
  <si>
    <t>INFORME 6: INGRESOS OPERATIVOS MAYORISTAS POR EMPRESA</t>
  </si>
  <si>
    <t>Periodo de reporte: Enero a Diciembre 2015</t>
  </si>
  <si>
    <t>Expresado en Miles de Nuevos Soles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</si>
  <si>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</si>
  <si>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</si>
  <si>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</si>
  <si>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</si>
  <si>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</si>
  <si>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</si>
  <si>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No aplica</t>
  </si>
  <si>
    <t>De empresas operadoras no vinculadas</t>
  </si>
  <si>
    <t>TELEFÓNICA DEL PERÚ S.A.A.</t>
  </si>
  <si>
    <t xml:space="preserve"> Transporte Conmutado Local  </t>
  </si>
  <si>
    <t xml:space="preserve"> Transporte Conmutado de Larga Distancia Nacional  </t>
  </si>
  <si>
    <t xml:space="preserve"> Acceso a los Teléfonos de Uso Público  </t>
  </si>
  <si>
    <t xml:space="preserve"> Terminación de Llamadas en la Red de Servicio Móvil  </t>
  </si>
  <si>
    <t xml:space="preserve"> Terminación de Llamadas en la Red del Servicio de Telefonía Fija Local  </t>
  </si>
  <si>
    <t xml:space="preserve"> Facturación y Recaudación  </t>
  </si>
  <si>
    <t xml:space="preserve"> Adecuación de Red  </t>
  </si>
  <si>
    <t xml:space="preserve"> Acceso a la Plataforma de Pago  </t>
  </si>
  <si>
    <t xml:space="preserve"> Enlaces de Interconexión  </t>
  </si>
  <si>
    <t>ENTEL PERÚ</t>
  </si>
  <si>
    <t>VIETTEL PERÚ S.A.C.</t>
  </si>
  <si>
    <t>OTROS OPERADORES</t>
  </si>
  <si>
    <t>De redes internacionales</t>
  </si>
  <si>
    <t>Otros</t>
  </si>
  <si>
    <t>Ingreso Imputado</t>
  </si>
  <si>
    <r>
      <t xml:space="preserve">(*) </t>
    </r>
    <r>
      <rPr>
        <b/>
        <u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en el presente informe se consideran los siguientes conceptos:</t>
    </r>
  </si>
  <si>
    <r>
      <t xml:space="preserve">----&gt; </t>
    </r>
    <r>
      <rPr>
        <b/>
        <u/>
        <sz val="10"/>
        <color theme="1"/>
        <rFont val="Arial"/>
        <family val="2"/>
      </rPr>
      <t>Sección "De empresas operadoras no vinculadas":</t>
    </r>
    <r>
      <rPr>
        <sz val="10"/>
        <color theme="1"/>
        <rFont val="Arial"/>
        <family val="2"/>
      </rPr>
      <t xml:space="preserve"> las categorías relacionadas a la línea de negocio de Interconexión, a excepción de aquellos conceptos relacionados a originación internacional.</t>
    </r>
  </si>
  <si>
    <r>
      <t xml:space="preserve">----&gt; </t>
    </r>
    <r>
      <rPr>
        <b/>
        <u/>
        <sz val="10"/>
        <color theme="1"/>
        <rFont val="Arial"/>
        <family val="2"/>
      </rPr>
      <t>Sección "De redes internacionales":</t>
    </r>
    <r>
      <rPr>
        <sz val="10"/>
        <color theme="1"/>
        <rFont val="Arial"/>
        <family val="2"/>
      </rPr>
      <t xml:space="preserve"> las categorías relacionadas a la línea de negocio de Interconexión que incluyen componente de originación internacional (Categorías 56 y 57) y las componentes de Tránsito de Redes Internacional, la cual se encuentra incluida en la categoría 62.</t>
    </r>
  </si>
  <si>
    <r>
      <t xml:space="preserve">----&gt; </t>
    </r>
    <r>
      <rPr>
        <b/>
        <u/>
        <sz val="10"/>
        <color theme="1"/>
        <rFont val="Arial"/>
        <family val="2"/>
      </rPr>
      <t>Sección "Otros":</t>
    </r>
    <r>
      <rPr>
        <sz val="10"/>
        <color theme="1"/>
        <rFont val="Arial"/>
        <family val="2"/>
      </rPr>
      <t xml:space="preserve"> las categorías 48 y 50 y las componentes de Tránsito de Redes Saliente Internacional y otros conceptos asociados al negocio mayorista (Liquidación por Cascada, Interoperabilidad, Llamada por Llamada, etc). Estas dos últimas componentes se encuentra incluidas en la categoría 62.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</si>
</sst>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3" fillId="0" borderId="0" xfId="0" applyFont="1"/>
    <xf numFmtId="164" fontId="3" fillId="0" borderId="0" xfId="1" applyNumberFormat="1" applyFont="1"/>
    <xf numFmtId="165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0" xfId="0" applyFont="1" applyAlignment="1"/>
    <xf numFmtId="164" fontId="2" fillId="3" borderId="4" xfId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6" fontId="2" fillId="3" borderId="4" xfId="1" applyNumberFormat="1" applyFont="1" applyFill="1" applyBorder="1" applyAlignment="1">
      <alignment horizontal="right"/>
    </xf>
    <xf numFmtId="164" fontId="2" fillId="3" borderId="4" xfId="1" applyNumberFormat="1" applyFont="1" applyFill="1" applyBorder="1"/>
    <xf numFmtId="166" fontId="2" fillId="4" borderId="4" xfId="1" applyNumberFormat="1" applyFont="1" applyFill="1" applyBorder="1" applyAlignment="1">
      <alignment horizontal="right"/>
    </xf>
    <xf numFmtId="164" fontId="2" fillId="4" borderId="4" xfId="1" applyNumberFormat="1" applyFont="1" applyFill="1" applyBorder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 indent="1"/>
    </xf>
    <xf numFmtId="0" fontId="2" fillId="4" borderId="5" xfId="0" applyFont="1" applyFill="1" applyBorder="1" applyAlignment="1">
      <alignment horizontal="left" indent="2"/>
    </xf>
    <xf numFmtId="0" fontId="2" fillId="4" borderId="6" xfId="0" applyFont="1" applyFill="1" applyBorder="1" applyAlignment="1">
      <alignment horizontal="left" indent="2"/>
    </xf>
    <xf numFmtId="166" fontId="2" fillId="4" borderId="5" xfId="1" applyNumberFormat="1" applyFont="1" applyFill="1" applyBorder="1" applyAlignment="1">
      <alignment horizontal="right"/>
    </xf>
    <xf numFmtId="166" fontId="2" fillId="4" borderId="6" xfId="1" applyNumberFormat="1" applyFont="1" applyFill="1" applyBorder="1" applyAlignment="1">
      <alignment horizontal="right"/>
    </xf>
    <xf numFmtId="164" fontId="2" fillId="4" borderId="5" xfId="1" applyNumberFormat="1" applyFont="1" applyFill="1" applyBorder="1"/>
    <xf numFmtId="0" fontId="3" fillId="0" borderId="2" xfId="0" applyFont="1" applyBorder="1"/>
    <xf numFmtId="0" fontId="3" fillId="0" borderId="3" xfId="0" applyFont="1" applyBorder="1" applyAlignment="1">
      <alignment horizontal="left" indent="1"/>
    </xf>
    <xf numFmtId="166" fontId="3" fillId="0" borderId="4" xfId="1" applyNumberFormat="1" applyFont="1" applyFill="1" applyBorder="1" applyAlignment="1">
      <alignment horizontal="right"/>
    </xf>
    <xf numFmtId="164" fontId="3" fillId="0" borderId="4" xfId="1" applyNumberFormat="1" applyFont="1" applyFill="1" applyBorder="1"/>
    <xf numFmtId="0" fontId="3" fillId="0" borderId="4" xfId="0" applyFont="1" applyBorder="1"/>
    <xf numFmtId="164" fontId="2" fillId="4" borderId="6" xfId="1" applyNumberFormat="1" applyFont="1" applyFill="1" applyBorder="1"/>
    <xf numFmtId="0" fontId="2" fillId="4" borderId="4" xfId="0" applyFont="1" applyFill="1" applyBorder="1" applyAlignment="1">
      <alignment horizontal="left" indent="2"/>
    </xf>
    <xf numFmtId="166" fontId="2" fillId="4" borderId="4" xfId="1" applyNumberFormat="1" applyFont="1" applyFill="1" applyBorder="1" applyAlignment="1">
      <alignment horizontal="right" indent="1"/>
    </xf>
    <xf numFmtId="43" fontId="2" fillId="4" borderId="4" xfId="1" applyFont="1" applyFill="1" applyBorder="1" applyAlignment="1">
      <alignment horizontal="left" indent="1"/>
    </xf>
    <xf numFmtId="0" fontId="2" fillId="3" borderId="4" xfId="0" applyFont="1" applyFill="1" applyBorder="1"/>
    <xf numFmtId="0" fontId="3" fillId="0" borderId="0" xfId="0" quotePrefix="1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abSelected="1" view="pageBreakPreview" zoomScale="80" zoomScaleNormal="80" zoomScaleSheetLayoutView="80" workbookViewId="0">
      <pane xSplit="2" ySplit="7" topLeftCell="C8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ColWidth="11.42578125" defaultRowHeight="12.75" x14ac:dyDescent="0.2"/>
  <cols>
    <col min="1" max="1" width="4.7109375" style="2" customWidth="1"/>
    <col min="2" max="2" width="65.28515625" style="2" bestFit="1" customWidth="1"/>
    <col min="3" max="3" width="24.42578125" style="3" customWidth="1"/>
    <col min="4" max="4" width="21.7109375" style="2" customWidth="1"/>
    <col min="5" max="5" width="26.140625" style="4" customWidth="1"/>
    <col min="6" max="6" width="9.5703125" style="2" customWidth="1"/>
    <col min="7" max="7" width="16.28515625" style="2" bestFit="1" customWidth="1"/>
    <col min="8" max="16384" width="11.42578125" style="2"/>
  </cols>
  <sheetData>
    <row r="1" spans="1:7" x14ac:dyDescent="0.2">
      <c r="A1" s="1" t="s">
        <v>0</v>
      </c>
    </row>
    <row r="2" spans="1:7" x14ac:dyDescent="0.2">
      <c r="B2" s="1"/>
    </row>
    <row r="3" spans="1:7" ht="15" customHeight="1" x14ac:dyDescent="0.2">
      <c r="A3" s="37" t="s">
        <v>1</v>
      </c>
      <c r="B3" s="37"/>
      <c r="C3" s="37"/>
      <c r="D3" s="37"/>
      <c r="E3" s="37"/>
      <c r="F3" s="37"/>
    </row>
    <row r="4" spans="1:7" ht="8.25" customHeight="1" x14ac:dyDescent="0.2">
      <c r="A4" s="5"/>
      <c r="B4" s="5"/>
      <c r="C4" s="6"/>
      <c r="D4" s="5"/>
      <c r="E4" s="7"/>
      <c r="F4" s="5"/>
    </row>
    <row r="5" spans="1:7" x14ac:dyDescent="0.2">
      <c r="A5" s="8" t="s">
        <v>2</v>
      </c>
      <c r="B5" s="9"/>
      <c r="C5" s="10"/>
      <c r="D5" s="10"/>
      <c r="E5" s="10"/>
      <c r="F5" s="10"/>
    </row>
    <row r="7" spans="1:7" s="14" customFormat="1" ht="71.25" customHeight="1" x14ac:dyDescent="0.25">
      <c r="A7" s="38" t="s">
        <v>3</v>
      </c>
      <c r="B7" s="39"/>
      <c r="C7" s="11" t="s">
        <v>4</v>
      </c>
      <c r="D7" s="12" t="s">
        <v>5</v>
      </c>
      <c r="E7" s="13" t="s">
        <v>6</v>
      </c>
      <c r="F7" s="12" t="s">
        <v>7</v>
      </c>
    </row>
    <row r="8" spans="1:7" x14ac:dyDescent="0.2">
      <c r="A8" s="40" t="s">
        <v>8</v>
      </c>
      <c r="B8" s="40"/>
      <c r="C8" s="15">
        <f>+C10+C51+C52</f>
        <v>392064.54191300005</v>
      </c>
      <c r="D8" s="15">
        <f t="shared" ref="D8:E8" si="0">+D10+D51+D52</f>
        <v>0</v>
      </c>
      <c r="E8" s="15">
        <f t="shared" si="0"/>
        <v>392064.54191300005</v>
      </c>
      <c r="F8" s="16"/>
      <c r="G8" s="3"/>
    </row>
    <row r="9" spans="1:7" x14ac:dyDescent="0.2">
      <c r="A9" s="41" t="s">
        <v>9</v>
      </c>
      <c r="B9" s="41"/>
      <c r="C9" s="17" t="s">
        <v>10</v>
      </c>
      <c r="D9" s="17" t="s">
        <v>10</v>
      </c>
      <c r="E9" s="17" t="s">
        <v>10</v>
      </c>
      <c r="F9" s="18"/>
    </row>
    <row r="10" spans="1:7" x14ac:dyDescent="0.2">
      <c r="A10" s="19" t="s">
        <v>11</v>
      </c>
      <c r="B10" s="20"/>
      <c r="C10" s="17">
        <f>+C11+C21+C31+C41</f>
        <v>304377.90851100005</v>
      </c>
      <c r="D10" s="17">
        <f t="shared" ref="D10:E10" si="1">+D11+D21+D31+D41</f>
        <v>0</v>
      </c>
      <c r="E10" s="17">
        <f t="shared" si="1"/>
        <v>304377.90851100005</v>
      </c>
      <c r="F10" s="18"/>
    </row>
    <row r="11" spans="1:7" x14ac:dyDescent="0.2">
      <c r="A11" s="21" t="s">
        <v>12</v>
      </c>
      <c r="B11" s="22"/>
      <c r="C11" s="23">
        <f>+SUM(C12:C20)</f>
        <v>212009.61511300001</v>
      </c>
      <c r="D11" s="23">
        <f t="shared" ref="D11:E11" si="2">+SUM(D12:D20)</f>
        <v>0</v>
      </c>
      <c r="E11" s="24">
        <f t="shared" si="2"/>
        <v>212009.61511300001</v>
      </c>
      <c r="F11" s="25"/>
    </row>
    <row r="12" spans="1:7" x14ac:dyDescent="0.2">
      <c r="A12" s="26"/>
      <c r="B12" s="27" t="s">
        <v>13</v>
      </c>
      <c r="C12" s="28">
        <v>0</v>
      </c>
      <c r="D12" s="28">
        <v>0</v>
      </c>
      <c r="E12" s="28">
        <f t="shared" ref="E12:E20" si="3">+C12-D12</f>
        <v>0</v>
      </c>
      <c r="F12" s="29"/>
    </row>
    <row r="13" spans="1:7" x14ac:dyDescent="0.2">
      <c r="A13" s="26"/>
      <c r="B13" s="27" t="s">
        <v>14</v>
      </c>
      <c r="C13" s="28">
        <v>160.865711</v>
      </c>
      <c r="D13" s="28">
        <v>0</v>
      </c>
      <c r="E13" s="28">
        <f t="shared" si="3"/>
        <v>160.865711</v>
      </c>
      <c r="F13" s="30"/>
    </row>
    <row r="14" spans="1:7" x14ac:dyDescent="0.2">
      <c r="A14" s="26"/>
      <c r="B14" s="27" t="s">
        <v>15</v>
      </c>
      <c r="C14" s="28">
        <v>31.350614</v>
      </c>
      <c r="D14" s="28">
        <v>0</v>
      </c>
      <c r="E14" s="28">
        <f t="shared" si="3"/>
        <v>31.350614</v>
      </c>
      <c r="F14" s="30"/>
    </row>
    <row r="15" spans="1:7" x14ac:dyDescent="0.2">
      <c r="A15" s="26"/>
      <c r="B15" s="27" t="s">
        <v>16</v>
      </c>
      <c r="C15" s="28">
        <v>197685.50328400001</v>
      </c>
      <c r="D15" s="28">
        <v>0</v>
      </c>
      <c r="E15" s="28">
        <f t="shared" si="3"/>
        <v>197685.50328400001</v>
      </c>
      <c r="F15" s="30"/>
    </row>
    <row r="16" spans="1:7" x14ac:dyDescent="0.2">
      <c r="A16" s="26"/>
      <c r="B16" s="27" t="s">
        <v>17</v>
      </c>
      <c r="C16" s="28">
        <v>11012.267476999999</v>
      </c>
      <c r="D16" s="28">
        <v>0</v>
      </c>
      <c r="E16" s="28">
        <f t="shared" si="3"/>
        <v>11012.267476999999</v>
      </c>
      <c r="F16" s="30"/>
    </row>
    <row r="17" spans="1:6" x14ac:dyDescent="0.2">
      <c r="A17" s="26"/>
      <c r="B17" s="27" t="s">
        <v>18</v>
      </c>
      <c r="C17" s="28">
        <v>0</v>
      </c>
      <c r="D17" s="28">
        <v>0</v>
      </c>
      <c r="E17" s="28">
        <f t="shared" si="3"/>
        <v>0</v>
      </c>
      <c r="F17" s="30"/>
    </row>
    <row r="18" spans="1:6" x14ac:dyDescent="0.2">
      <c r="A18" s="26"/>
      <c r="B18" s="27" t="s">
        <v>19</v>
      </c>
      <c r="C18" s="28">
        <v>385.78338000000002</v>
      </c>
      <c r="D18" s="28">
        <v>0</v>
      </c>
      <c r="E18" s="28">
        <f t="shared" si="3"/>
        <v>385.78338000000002</v>
      </c>
      <c r="F18" s="30"/>
    </row>
    <row r="19" spans="1:6" x14ac:dyDescent="0.2">
      <c r="A19" s="26"/>
      <c r="B19" s="27" t="s">
        <v>20</v>
      </c>
      <c r="C19" s="28">
        <v>17.719099</v>
      </c>
      <c r="D19" s="28">
        <v>0</v>
      </c>
      <c r="E19" s="28">
        <f t="shared" si="3"/>
        <v>17.719099</v>
      </c>
      <c r="F19" s="30"/>
    </row>
    <row r="20" spans="1:6" x14ac:dyDescent="0.2">
      <c r="A20" s="26"/>
      <c r="B20" s="27" t="s">
        <v>21</v>
      </c>
      <c r="C20" s="28">
        <v>2716.125548</v>
      </c>
      <c r="D20" s="28">
        <v>0</v>
      </c>
      <c r="E20" s="28">
        <f t="shared" si="3"/>
        <v>2716.125548</v>
      </c>
      <c r="F20" s="30"/>
    </row>
    <row r="21" spans="1:6" x14ac:dyDescent="0.2">
      <c r="A21" s="22" t="s">
        <v>22</v>
      </c>
      <c r="B21" s="22"/>
      <c r="C21" s="23">
        <f>+SUM(C22:C30)</f>
        <v>76181.011442000017</v>
      </c>
      <c r="D21" s="23">
        <f t="shared" ref="D21:E21" si="4">+SUM(D22:D30)</f>
        <v>0</v>
      </c>
      <c r="E21" s="24">
        <f t="shared" si="4"/>
        <v>76181.011442000017</v>
      </c>
      <c r="F21" s="31"/>
    </row>
    <row r="22" spans="1:6" x14ac:dyDescent="0.2">
      <c r="A22" s="26"/>
      <c r="B22" s="27" t="s">
        <v>13</v>
      </c>
      <c r="C22" s="28">
        <v>2.4412040000000004</v>
      </c>
      <c r="D22" s="28">
        <v>0</v>
      </c>
      <c r="E22" s="28">
        <f t="shared" ref="E22:E30" si="5">+C22-D22</f>
        <v>2.4412040000000004</v>
      </c>
      <c r="F22" s="30"/>
    </row>
    <row r="23" spans="1:6" x14ac:dyDescent="0.2">
      <c r="A23" s="26"/>
      <c r="B23" s="27" t="s">
        <v>14</v>
      </c>
      <c r="C23" s="28">
        <v>193.313016</v>
      </c>
      <c r="D23" s="28">
        <v>0</v>
      </c>
      <c r="E23" s="28">
        <f t="shared" si="5"/>
        <v>193.313016</v>
      </c>
      <c r="F23" s="30"/>
    </row>
    <row r="24" spans="1:6" x14ac:dyDescent="0.2">
      <c r="A24" s="26"/>
      <c r="B24" s="27" t="s">
        <v>15</v>
      </c>
      <c r="C24" s="28">
        <v>0</v>
      </c>
      <c r="D24" s="28">
        <v>0</v>
      </c>
      <c r="E24" s="28">
        <f t="shared" si="5"/>
        <v>0</v>
      </c>
      <c r="F24" s="30"/>
    </row>
    <row r="25" spans="1:6" x14ac:dyDescent="0.2">
      <c r="A25" s="26"/>
      <c r="B25" s="27" t="s">
        <v>16</v>
      </c>
      <c r="C25" s="28">
        <v>73460.351170000009</v>
      </c>
      <c r="D25" s="28">
        <v>0</v>
      </c>
      <c r="E25" s="28">
        <f t="shared" si="5"/>
        <v>73460.351170000009</v>
      </c>
      <c r="F25" s="30"/>
    </row>
    <row r="26" spans="1:6" x14ac:dyDescent="0.2">
      <c r="A26" s="26"/>
      <c r="B26" s="27" t="s">
        <v>17</v>
      </c>
      <c r="C26" s="28">
        <v>1087.9889920000001</v>
      </c>
      <c r="D26" s="28">
        <v>0</v>
      </c>
      <c r="E26" s="28">
        <f t="shared" si="5"/>
        <v>1087.9889920000001</v>
      </c>
      <c r="F26" s="30"/>
    </row>
    <row r="27" spans="1:6" x14ac:dyDescent="0.2">
      <c r="A27" s="26"/>
      <c r="B27" s="27" t="s">
        <v>18</v>
      </c>
      <c r="C27" s="28">
        <v>0</v>
      </c>
      <c r="D27" s="28">
        <v>0</v>
      </c>
      <c r="E27" s="28">
        <f t="shared" si="5"/>
        <v>0</v>
      </c>
      <c r="F27" s="30"/>
    </row>
    <row r="28" spans="1:6" x14ac:dyDescent="0.2">
      <c r="A28" s="26"/>
      <c r="B28" s="27" t="s">
        <v>19</v>
      </c>
      <c r="C28" s="28">
        <v>1209.49224</v>
      </c>
      <c r="D28" s="28">
        <v>0</v>
      </c>
      <c r="E28" s="28">
        <f t="shared" si="5"/>
        <v>1209.49224</v>
      </c>
      <c r="F28" s="30"/>
    </row>
    <row r="29" spans="1:6" x14ac:dyDescent="0.2">
      <c r="A29" s="26"/>
      <c r="B29" s="27" t="s">
        <v>20</v>
      </c>
      <c r="C29" s="28">
        <v>0</v>
      </c>
      <c r="D29" s="28">
        <v>0</v>
      </c>
      <c r="E29" s="28">
        <f t="shared" si="5"/>
        <v>0</v>
      </c>
      <c r="F29" s="30"/>
    </row>
    <row r="30" spans="1:6" x14ac:dyDescent="0.2">
      <c r="A30" s="26"/>
      <c r="B30" s="27" t="s">
        <v>21</v>
      </c>
      <c r="C30" s="28">
        <v>227.42482000000001</v>
      </c>
      <c r="D30" s="28">
        <v>0</v>
      </c>
      <c r="E30" s="28">
        <f t="shared" si="5"/>
        <v>227.42482000000001</v>
      </c>
      <c r="F30" s="30"/>
    </row>
    <row r="31" spans="1:6" x14ac:dyDescent="0.2">
      <c r="A31" s="22" t="s">
        <v>23</v>
      </c>
      <c r="B31" s="22"/>
      <c r="C31" s="23">
        <f>+SUM(C32:C40)</f>
        <v>7230.973054</v>
      </c>
      <c r="D31" s="23">
        <f t="shared" ref="D31:E31" si="6">+SUM(D32:D40)</f>
        <v>0</v>
      </c>
      <c r="E31" s="24">
        <f t="shared" si="6"/>
        <v>7230.973054</v>
      </c>
      <c r="F31" s="31"/>
    </row>
    <row r="32" spans="1:6" x14ac:dyDescent="0.2">
      <c r="A32" s="26"/>
      <c r="B32" s="27" t="s">
        <v>13</v>
      </c>
      <c r="C32" s="28">
        <v>0.59868100000000002</v>
      </c>
      <c r="D32" s="28">
        <v>0</v>
      </c>
      <c r="E32" s="28">
        <f t="shared" ref="E32:E40" si="7">+C32-D32</f>
        <v>0.59868100000000002</v>
      </c>
      <c r="F32" s="30"/>
    </row>
    <row r="33" spans="1:6" x14ac:dyDescent="0.2">
      <c r="A33" s="26"/>
      <c r="B33" s="27" t="s">
        <v>14</v>
      </c>
      <c r="C33" s="28">
        <v>23.156784999999999</v>
      </c>
      <c r="D33" s="28">
        <v>0</v>
      </c>
      <c r="E33" s="28">
        <f t="shared" si="7"/>
        <v>23.156784999999999</v>
      </c>
      <c r="F33" s="30"/>
    </row>
    <row r="34" spans="1:6" x14ac:dyDescent="0.2">
      <c r="A34" s="26"/>
      <c r="B34" s="27" t="s">
        <v>15</v>
      </c>
      <c r="C34" s="28">
        <v>0</v>
      </c>
      <c r="D34" s="28">
        <v>0</v>
      </c>
      <c r="E34" s="28">
        <f t="shared" si="7"/>
        <v>0</v>
      </c>
      <c r="F34" s="30"/>
    </row>
    <row r="35" spans="1:6" x14ac:dyDescent="0.2">
      <c r="A35" s="26"/>
      <c r="B35" s="27" t="s">
        <v>16</v>
      </c>
      <c r="C35" s="28">
        <v>6883.049164</v>
      </c>
      <c r="D35" s="28">
        <v>0</v>
      </c>
      <c r="E35" s="28">
        <f t="shared" si="7"/>
        <v>6883.049164</v>
      </c>
      <c r="F35" s="30"/>
    </row>
    <row r="36" spans="1:6" x14ac:dyDescent="0.2">
      <c r="A36" s="26"/>
      <c r="B36" s="27" t="s">
        <v>17</v>
      </c>
      <c r="C36" s="28">
        <v>55.982593999999999</v>
      </c>
      <c r="D36" s="28">
        <v>0</v>
      </c>
      <c r="E36" s="28">
        <f t="shared" si="7"/>
        <v>55.982593999999999</v>
      </c>
      <c r="F36" s="30"/>
    </row>
    <row r="37" spans="1:6" x14ac:dyDescent="0.2">
      <c r="A37" s="26"/>
      <c r="B37" s="27" t="s">
        <v>18</v>
      </c>
      <c r="C37" s="28">
        <v>0</v>
      </c>
      <c r="D37" s="28">
        <v>0</v>
      </c>
      <c r="E37" s="28">
        <f t="shared" si="7"/>
        <v>0</v>
      </c>
      <c r="F37" s="30"/>
    </row>
    <row r="38" spans="1:6" x14ac:dyDescent="0.2">
      <c r="A38" s="26"/>
      <c r="B38" s="27" t="s">
        <v>19</v>
      </c>
      <c r="C38" s="28">
        <v>268.18583000000001</v>
      </c>
      <c r="D38" s="28">
        <v>0</v>
      </c>
      <c r="E38" s="28">
        <f t="shared" si="7"/>
        <v>268.18583000000001</v>
      </c>
      <c r="F38" s="30"/>
    </row>
    <row r="39" spans="1:6" x14ac:dyDescent="0.2">
      <c r="A39" s="26"/>
      <c r="B39" s="27" t="s">
        <v>20</v>
      </c>
      <c r="C39" s="28">
        <v>0</v>
      </c>
      <c r="D39" s="28">
        <v>0</v>
      </c>
      <c r="E39" s="28">
        <f t="shared" si="7"/>
        <v>0</v>
      </c>
      <c r="F39" s="30"/>
    </row>
    <row r="40" spans="1:6" x14ac:dyDescent="0.2">
      <c r="A40" s="26"/>
      <c r="B40" s="27" t="s">
        <v>21</v>
      </c>
      <c r="C40" s="28">
        <v>0</v>
      </c>
      <c r="D40" s="28">
        <v>0</v>
      </c>
      <c r="E40" s="28">
        <f t="shared" si="7"/>
        <v>0</v>
      </c>
      <c r="F40" s="30"/>
    </row>
    <row r="41" spans="1:6" x14ac:dyDescent="0.2">
      <c r="A41" s="22" t="s">
        <v>24</v>
      </c>
      <c r="B41" s="22"/>
      <c r="C41" s="23">
        <f>+SUM(C42:C50)</f>
        <v>8956.3089019999989</v>
      </c>
      <c r="D41" s="23">
        <f t="shared" ref="D41:E41" si="8">+SUM(D42:D50)</f>
        <v>0</v>
      </c>
      <c r="E41" s="24">
        <f t="shared" si="8"/>
        <v>8956.3089019999989</v>
      </c>
      <c r="F41" s="31"/>
    </row>
    <row r="42" spans="1:6" x14ac:dyDescent="0.2">
      <c r="A42" s="26"/>
      <c r="B42" s="27" t="s">
        <v>13</v>
      </c>
      <c r="C42" s="28">
        <v>37.614824999999996</v>
      </c>
      <c r="D42" s="28">
        <v>0</v>
      </c>
      <c r="E42" s="28">
        <f t="shared" ref="E42:E52" si="9">+C42-D42</f>
        <v>37.614824999999996</v>
      </c>
      <c r="F42" s="30"/>
    </row>
    <row r="43" spans="1:6" x14ac:dyDescent="0.2">
      <c r="A43" s="26"/>
      <c r="B43" s="27" t="s">
        <v>14</v>
      </c>
      <c r="C43" s="28">
        <v>153.26343199999999</v>
      </c>
      <c r="D43" s="28">
        <v>0</v>
      </c>
      <c r="E43" s="28">
        <f t="shared" si="9"/>
        <v>153.26343199999999</v>
      </c>
      <c r="F43" s="30"/>
    </row>
    <row r="44" spans="1:6" x14ac:dyDescent="0.2">
      <c r="A44" s="26"/>
      <c r="B44" s="27" t="s">
        <v>15</v>
      </c>
      <c r="C44" s="28">
        <v>4.6975090000000002</v>
      </c>
      <c r="D44" s="28">
        <v>0</v>
      </c>
      <c r="E44" s="28">
        <f t="shared" si="9"/>
        <v>4.6975090000000002</v>
      </c>
      <c r="F44" s="30"/>
    </row>
    <row r="45" spans="1:6" x14ac:dyDescent="0.2">
      <c r="A45" s="26"/>
      <c r="B45" s="27" t="s">
        <v>16</v>
      </c>
      <c r="C45" s="28">
        <v>2163.9985240000001</v>
      </c>
      <c r="D45" s="28">
        <v>0</v>
      </c>
      <c r="E45" s="28">
        <f t="shared" si="9"/>
        <v>2163.9985240000001</v>
      </c>
      <c r="F45" s="30"/>
    </row>
    <row r="46" spans="1:6" x14ac:dyDescent="0.2">
      <c r="A46" s="26"/>
      <c r="B46" s="27" t="s">
        <v>17</v>
      </c>
      <c r="C46" s="28">
        <v>633.03959099999997</v>
      </c>
      <c r="D46" s="28">
        <v>0</v>
      </c>
      <c r="E46" s="28">
        <f t="shared" si="9"/>
        <v>633.03959099999997</v>
      </c>
      <c r="F46" s="30"/>
    </row>
    <row r="47" spans="1:6" x14ac:dyDescent="0.2">
      <c r="A47" s="26"/>
      <c r="B47" s="27" t="s">
        <v>18</v>
      </c>
      <c r="C47" s="28">
        <v>29.125205000000001</v>
      </c>
      <c r="D47" s="28">
        <v>0</v>
      </c>
      <c r="E47" s="28">
        <f t="shared" si="9"/>
        <v>29.125205000000001</v>
      </c>
      <c r="F47" s="30"/>
    </row>
    <row r="48" spans="1:6" x14ac:dyDescent="0.2">
      <c r="A48" s="26"/>
      <c r="B48" s="27" t="s">
        <v>19</v>
      </c>
      <c r="C48" s="28">
        <v>41.279019999999996</v>
      </c>
      <c r="D48" s="28">
        <v>0</v>
      </c>
      <c r="E48" s="28">
        <f t="shared" si="9"/>
        <v>41.279019999999996</v>
      </c>
      <c r="F48" s="30"/>
    </row>
    <row r="49" spans="1:6" x14ac:dyDescent="0.2">
      <c r="A49" s="26"/>
      <c r="B49" s="27" t="s">
        <v>20</v>
      </c>
      <c r="C49" s="28">
        <v>125.135096</v>
      </c>
      <c r="D49" s="28">
        <v>0</v>
      </c>
      <c r="E49" s="28">
        <f t="shared" si="9"/>
        <v>125.135096</v>
      </c>
      <c r="F49" s="30"/>
    </row>
    <row r="50" spans="1:6" x14ac:dyDescent="0.2">
      <c r="A50" s="26"/>
      <c r="B50" s="27" t="s">
        <v>21</v>
      </c>
      <c r="C50" s="28">
        <v>5768.1556999999993</v>
      </c>
      <c r="D50" s="28">
        <v>0</v>
      </c>
      <c r="E50" s="28">
        <f t="shared" si="9"/>
        <v>5768.1556999999993</v>
      </c>
      <c r="F50" s="30"/>
    </row>
    <row r="51" spans="1:6" x14ac:dyDescent="0.2">
      <c r="A51" s="32" t="s">
        <v>25</v>
      </c>
      <c r="B51" s="32"/>
      <c r="C51" s="33">
        <v>64884.144310000003</v>
      </c>
      <c r="D51" s="23">
        <v>0</v>
      </c>
      <c r="E51" s="33">
        <f t="shared" si="9"/>
        <v>64884.144310000003</v>
      </c>
      <c r="F51" s="34"/>
    </row>
    <row r="52" spans="1:6" x14ac:dyDescent="0.2">
      <c r="A52" s="32" t="s">
        <v>26</v>
      </c>
      <c r="B52" s="32"/>
      <c r="C52" s="33">
        <v>22802.489092</v>
      </c>
      <c r="D52" s="23">
        <v>0</v>
      </c>
      <c r="E52" s="33">
        <f t="shared" si="9"/>
        <v>22802.489092</v>
      </c>
      <c r="F52" s="34"/>
    </row>
    <row r="53" spans="1:6" x14ac:dyDescent="0.2">
      <c r="A53" s="35" t="s">
        <v>27</v>
      </c>
      <c r="B53" s="35"/>
      <c r="C53" s="16" t="s">
        <v>10</v>
      </c>
      <c r="D53" s="16" t="s">
        <v>10</v>
      </c>
      <c r="E53" s="16" t="s">
        <v>10</v>
      </c>
      <c r="F53" s="16"/>
    </row>
    <row r="55" spans="1:6" x14ac:dyDescent="0.2">
      <c r="B55" s="2" t="s">
        <v>28</v>
      </c>
    </row>
    <row r="56" spans="1:6" ht="38.25" x14ac:dyDescent="0.2">
      <c r="B56" s="36" t="s">
        <v>29</v>
      </c>
    </row>
    <row r="57" spans="1:6" ht="63.75" x14ac:dyDescent="0.2">
      <c r="B57" s="36" t="s">
        <v>30</v>
      </c>
    </row>
    <row r="58" spans="1:6" ht="63.75" x14ac:dyDescent="0.2">
      <c r="B58" s="36" t="s">
        <v>31</v>
      </c>
    </row>
  </sheetData>
  <mergeCells count="4">
    <mergeCell ref="A3:F3"/>
    <mergeCell ref="A7:B7"/>
    <mergeCell ref="A8:B8"/>
    <mergeCell ref="A9:B9"/>
  </mergeCells>
  <pageMargins left="0.71" right="0.70866141732283472" top="0.74803149606299213" bottom="0.74803149606299213" header="0.31496062992125984" footer="0.31496062992125984"/>
  <pageSetup paperSize="9" scale="57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OTZAEVTim2yoDjVhzC8Trn5ywcz1zbvxIBlfDdiUb4M=</DigestValue>
    </Reference>
    <Reference Type="http://www.w3.org/2000/09/xmldsig#Object" URI="#idOfficeObject">
      <DigestMethod Algorithm="http://www.w3.org/2001/04/xmlenc#sha256"/>
      <DigestValue>amu/5mjWWYOtV+Mf7bwlLC5Tpfg1TlRcb1vorIk1P3c=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/TuDfs5Gfiv5OppEzFNkqROt/5qWMGC17bEZ559583o=</DigestValue>
    </Reference>
  </SignedInfo>
  <SignatureValue>ih4mZ8fsBUM1MDpJjXZi3jSNcW8DUn22A/Lde+HUtMYvPVv6Nz0tAZJnXeBc9F9j80VVIx/5zMEJ
1LLq6vZBGRMnahbFwyHFdOjL4XRpoM4I7sHfqL/RE5woT33OqSbl++z6pkqollsxM2pfN1PSZCO3
7POebeyv8LXNtOc/Adl5FKFO6zDB8yR3xa5+rvr6D0AKcQtJicv7GdRzrQV5a2AXzklAKIX7OxUz
KPDrOydQfA1IL4RhJJmI64v4wAX4WqIPmSlV3SSfSwc+Kjsy064PjeObFfyXvXlVDr0Deo+6SuvK
fyq0uu/hcQ39tPOlipOzervkZu7eCPNqOHXkAw==</SignatureValue>
  <KeyInfo>
    <X509Data>
      <X509Certificate>MIIIOTCCByGgAwIBAgIJALuq5sLcwdvPMA0GCSqGSIb3DQEBCwUAMIG4MQswCQYDVQQGEwJFUzElMCMGCSqGSIb3DQEJARYWY2FyYWNlckBjYW1lcmZpcm1hLmNvbTFDMEEGA1UEBxM6TWFkcmlkIChzZWUgY3VycmVudCBhZGRyZXNzIGF0IHd3dy5jYW1lcmZpcm1hLmNvbS9hZGRyZXNzKTESMBAGA1UEBRMJQTgyNzQzMjg3MRkwFwYDVQQKExBBQyBDYW1lcmZpcm1hIFNBMQ4wDAYDVQQDEwVSQUNFUjAeFw0xNjA3MTMxOTQ2NTdaFw0xODA3MTMxOTQ2NTdaMIIBwDEuMCwGCSqGSIb3DQEJARYfYXRlbmNpb25kZXJlY2xhbW9zQGNsYXJvLmNvbS5wZTEyMDAGA1UEDQwpUXVhbGlmaWVkIENlcnRpZmljYXRlOiBSQUNFUi1QRlZQLVNXLUtQU0MxFDASBgNVBAcMC0xBIFZJQ1RPUklBMRIwEAYDVQQIDAlMSU1BLUxJTUExETAPBgNVBAUTCDA5MzM5MjgxMRMwEQYKKwYBBAGBhy4eAgwDUlVDMRswGQYKKwYBBAGBhy4eAwwLMjA0Njc1MzQwMjYxEzARBgorBgEEAYGHLh4EDANETkkxHzAdBgNVBAoMFkFNRVJJQ0EgTU9WSUwgUEVSVSBTQUMxHTAbBgNVBAsMFEFURU5DScOTTiBBTCBDTElFTlRFMRQwEgYDVQQLDAsyMDQ2NzUzNDAyNjEpMCcGA1UEDAwgR0VSRU5URSBERSBTT0xVQ0nDk04gREUgUkVDTEFNT1MxFDASBgNVBAQMC1NFR1VSQSBHT01JMRIwEAYDVQQqDAlHVUlMTEVSTU8xHjAcBgNVBAMMFUdVSUxMRVJNTyBTRUdVUkEgR09NSTELMAkGA1UEBhMCUEUwggEiMA0GCSqGSIb3DQEBAQUAA4IBDwAwggEKAoIBAQDHU4G0390uOKRXIQqGHWHv0xHi629rTDaMuqRKm/Uc5UObjgWcKI1jLpUG+byYQv9dWXn0sG733AfPLj7QzrCIN829D+AFUyIKKHJUUuXApAy54yNHoLHC1dDOe6kXB4ozY2ep+eoE+fN3/6T98DvpqDUbsEJqioDPpQ9mjUOV3p415EaFbXcL0ZlLrCqmv8HqG1y3/gco3MQlIl/Q9OghfZxZf/zozRgcjzrpQmd7UoKvCDRdTKgneJI8SktSIciMGTyDlzlwZKTMxhs3hlmzslb6ksnU1eDrqBunMdu+6ZyT4fuymkj8PguZQzux/89gqAucsYcvi7bOhKoyW+0XAgMBAAGjggM5MIIDNTAMBgNVHRMBAf8EAjAAMBEGCWCGSAGG+EIBAQQEAwIFoDAOBgNVHQ8BAf8EBAMCA/gwHQYDVR0lBBYwFAYIKwYBBQUHAwIGCCsGAQUFBwMEMB0GA1UdDgQWBBQ/WnDXCxXZR93ALdDkfux8u2W1mzBtBggrBgEFBQcBAQRhMF8wNQYIKwYBBQUHMAKGKWh0dHA6Ly93d3cuY2FtZXJmaXJtYS5jb20vY2VydHMvcmFjZXIuY3J0MCYGCCsGAQUFBzABhhpodHRwOi8vb2NzcC5jYW1lcmZpcm1hLmNvbTCB8wYDVR0jBIHrMIHogBS+vAjULroATIDcJme0pdjdw0oa+aGBzKSByTCBxjELMAkGA1UEBhMCRVMxKzApBgkqhkiG9w0BCQEWHGFjX2NhbWVyZmlybWFAY2FtZXJmaXJtYS5jb20xEjAQBgNVBAUTCUE4Mjc0MzI4NzFDMEEGA1UEBxM6TWFkcmlkIChzZWUgY3VycmVudCBhZGRyZXNzIGF0IHd3dy5jYW1lcmZpcm1hLmNvbS9hZGRyZXNzKTEZMBcGA1UEChMQQUMgQ2FtZXJmaXJtYSBTQTEWMBQGA1UEAxMNQUMgQ2FtZXJmaXJtYYIBATBkBgNVHR8EXTBbMCugKaAnhiVodHRwOi8vY3JsLmNhbWVyZmlybWEuY29tL3JhY2VyX2YuY3JsMCygKqAohiZodHRwOi8vY3JsMS5jYW1lcmZpcm1hLmNvbS9yYWNlcl9mLmNybDAhBgNVHRIEGjAYgRZjYXJhY2VyQGNhbWVyZmlybWEuY29tMCoGA1UdEQQjMCGBH2F0ZW5jaW9uZGVyZWNsYW1vc0BjbGFyby5jb20ucGUwbAYDVR0gBGUwYzBhBg0rBgEEAYGHLgoIAgEBMFAwKQYIKwYBBQUHAgEWHWh0dHBzOi8vcG9saWN5LmNhbWVyZmlybWEuY29tMCMGCCsGAQUFBwICMBcaFVF1YWxpZmllZCBDZXJ0aWZpY2F0ZTA8BggrBgEFBQcBAwQwMC4wCAYGBACORgEBMBUGBgQAjkYBAjALEwNFVVICAQACAQEwCwYGBACORgEDAgEPMA0GCSqGSIb3DQEBCwUAA4IBAQAi+oaM37KjOUS3HYvryDdG1pVB8aJaCxsWqMvTnKWb03y0Bh3MjaOuFsliOV+Xwf5bf3M8zElZG12Vk7N7rXBu82YRz31EVdh9qjW5Q9ur084jIXKnijB4oH0pQrDAcKMMZBbcrcsJ5GxsEbRW/4G05ho8i9URHQm+6WjLI52UcRCHmTJ8Lgv1ZOF1xs1pMMy162DJuBaksfYTidAaTi5bJdAGYsBgfbe9It5vYJxNGPZvFu1zNdzatNK4mJpE4Hjsgte5Y+4Cs5kj7LUXvx9u7lFvcHHGQHHEYUdY/CxQNy9Son6CiYpR1rfyCjx2SrpYCnlxWKcaUJcC5dzIz2z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Uz1mvRZ4eJFIthdiY5vkKysQiPsNejMJSQNc+0xrTaI=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7VxEKInIu1xHBjblxChP01fQeZSjc2rncd2/ms1c06k=</DigestValue>
      </Reference>
      <Reference URI="/xl/sharedStrings.xml?ContentType=application/vnd.openxmlformats-officedocument.spreadsheetml.sharedStrings+xml">
        <DigestMethod Algorithm="http://www.w3.org/2001/04/xmlenc#sha256"/>
        <DigestValue>wOWXFFxUY5GJYUddFpytJO7Z3Q6IKICfArqKW8vroME=</DigestValue>
      </Reference>
      <Reference URI="/xl/styles.xml?ContentType=application/vnd.openxmlformats-officedocument.spreadsheetml.styles+xml">
        <DigestMethod Algorithm="http://www.w3.org/2001/04/xmlenc#sha256"/>
        <DigestValue>GLCxj8IWe4o9zW62lvoXLiAdTP6po6PCnNyCmpbHex4=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OSGSAew9BJD34PeIsTxQfqybJwqWXft5mGYuGsHPsvk=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nJEEafInH2VpyvF56ia3PQD6DqO7fIrpNRJq8O09U4I=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2017-07-31T16:52:39Z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Aprobado</SignatureComments>
          <WindowsVersion>6.2</WindowsVersion>
          <OfficeVersion>15.0</OfficeVersion>
          <ApplicationVersion>15.0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2017-07-31T16:52:39Z</xd:SigningTime>
          <xd:SigningCertificate>
            <xd:Cert>
              <xd:CertDigest>
                <DigestMethod Algorithm="http://www.w3.org/2001/04/xmlenc#sha256"/>
                <DigestValue>jwMM0L6nHRzyh+bVwAt5VIcWL/J+D5alJqCxrrYVHBQ=</DigestValue>
              </xd:CertDigest>
              <xd:IssuerSerial>
                <X509IssuerName>CN=RACER, O=AC Camerfirma SA, SERIALNUMBER=A82743287, L=Madrid (see current address at www.camerfirma.com/address), E=caracer@camerfirma.com, C=ES</X509IssuerName>
                <X509SerialNumber>13522874555735071695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Aprobado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GDzCCBPegAwIBAgIBATANBgkqhkiG9w0BAQUFADCBxjELMAkGA1UEBhMCRVMxKzApBgkqhkiG9w0BCQEWHGFjX2NhbWVyZmlybWFAY2FtZXJmaXJtYS5jb20xEjAQBgNVBAUTCUE4Mjc0MzI4NzFDMEEGA1UEBxM6TWFkcmlkIChzZWUgY3VycmVudCBhZGRyZXNzIGF0IHd3dy5jYW1lcmZpcm1hLmNvbS9hZGRyZXNzKTEZMBcGA1UEChMQQUMgQ2FtZXJmaXJtYSBTQTEWMBQGA1UEAxMNQUMgQ2FtZXJmaXJtYTAeFw0wMzEyMDQxNzI2NDFaFw0yMzEyMDQxNzI2NDFaMIG4MQswCQYDVQQGEwJFUzElMCMGCSqGSIb3DQEJARYWY2FyYWNlckBjYW1lcmZpcm1hLmNvbTFDMEEGA1UEBxM6TWFkcmlkIChzZWUgY3VycmVudCBhZGRyZXNzIGF0IHd3dy5jYW1lcmZpcm1hLmNvbS9hZGRyZXNzKTESMBAGA1UEBRMJQTgyNzQzMjg3MRkwFwYDVQQKExBBQyBDYW1lcmZpcm1hIFNBMQ4wDAYDVQQDEwVSQUNFUjCCAR8wDQYJKoZIhvcNAQEBBQADggEMADCCAQcCggEAe03yy1HZxgtdg1b2NocXqtM73x6992kg9feecE3t36NAdYmy+oh6MKrT3CIQRiHLm+/RyyudD6o0D0LNeGrRYpcFw7zEOYX/mMGTIXKLPku7BdoCvgyx4amyBigZV6AjGn4+xIzQy5ljOyVlnfFfI49awkfX0+BNv5qWKpshg+WnFOW1Gd0MJXMH6uNsu2/HdqSgsvUQ1dQNelKxz+EbTfiuw+HwgQbpf/nse4oGv0cq0pA85gdEoO+fLOwRZ8DOfAaVYATnqfTvYexwYYcQ7NWDxCX05iVs51rbt5QrwIq/St7L/6xQd++0mlfAJoC7TF5Casqh2uS5KSMgI9WPwwIBA6OCAhUwggIRMBIGA1UdEwEB/wQIMAYBAf8CAQowNAYDVR0fBC0wKzApoCegJYYjaHR0cDovL2NybC5jYW1lcmZpcm1hLmNvbS9yYWNlci5jcmwwHQYDVR0OBBYEFL68CNQuugBMgNwmZ7Sl2N3DShr5MIGoBgNVHSMEgaAwgZ2AFHDBlfpdpRa+YuikfePUZF/E4T6doYGBpH8wfTELMAkGA1UEBhMCRVUxJzAlBgNVBAoTHkFDIENhbWVyZmlybWEgU0EgQ0lGIEE4Mjc0MzI4NzEjMCEGA1UECxMaaHR0cDovL3d3dy5jaGFtYmVyc2lnbi5vcmcxIDAeBgNVBAMTF0dsb2JhbCBDaGFtYmVyc2lnbiBSb290ggECME0GCCsGAQUFBwEBBEEwPzA9BggrBgEFBQcwAoYxaHR0cDovL3d3dy5jYW1lcmZpcm1hLmNvbS9jZXJ0cy9hY19jYW1lcmZpcm1hLmNydDAOBgNVHQ8BAf8EBAMCAYYwIQYDVR0RBBowGIEWY2FyYWNlckBjYW1lcmZpcm1hLmNvbTAnBgNVHRIEIDAegRxhY19jYW1lcmZpcm1hQGNhbWVyZmlybWEuY29tMFAGA1UdIARJMEcwRQYLKwYBBAGBhy4KCAEwNjA0BggrBgEFBQcCARYoaHR0cDovL2Nwcy5jYW1lcmZpcm1hLmNvbS9jcHMvcmFjZXIuaHRtbDANBgkqhkiG9w0BAQUFAAOCAQEAVPqOALDxl2F8rgu67OcqomMXR3aPIyFE4mFeKOzVpQFsRRzkls3c1ZDTGYlVh9XnL4AIBJ/U1ukRkGuIZHIYUWiNADWd0HImPb5Hzgip0R9dNXP2SrSo4d2iB7gqR86X1t3bjdf152PuCm/tE6slmR13VqKmjSd1sYxTNAKePu3IYDZgGLnNFd3qN2QbPWq69Z/1ql+7L7a15TXcBNQXsfQEOLGx5i9ZeNDVmpSHJ6swHO3Gql2n/qNuNHgbw7+QZfZHary2ArgMCU2SmpCmpybktruKwGbelQHYC2oJavTHoLd5GeHI4GivPIE9cxhzf8XjZXECKL54a/4o9ISBcA==</xd:EncapsulatedX509Certificate>
            <xd:EncapsulatedX509Certificate>MIIFnTCCBIWgAwIBAgIBAjANBgkqhkiG9w0BAQUFADB9MQswCQYDVQQGEwJFVTEnMCUGA1UEChMeQUMgQ2FtZXJmaXJtYSBTQSBDSUYgQTgyNzQzMjg3MSMwIQYDVQQLExpodHRwOi8vd3d3LmNoYW1iZXJzaWduLm9yZzEgMB4GA1UEAxMXR2xvYmFsIENoYW1iZXJzaWduIFJvb3QwHhcNMDMxMTE0MTM0OTA4WhcNMzMxMTE0MTM0OTA4WjCBxjELMAkGA1UEBhMCRVMxKzApBgkqhkiG9w0BCQEWHGFjX2NhbWVyZmlybWFAY2FtZXJmaXJtYS5jb20xEjAQBgNVBAUTCUE4Mjc0MzI4NzFDMEEGA1UEBxM6TWFkcmlkIChzZWUgY3VycmVudCBhZGRyZXNzIGF0IHd3dy5jYW1lcmZpcm1hLmNvbS9hZGRyZXNzKTEZMBcGA1UEChMQQUMgQ2FtZXJmaXJtYSBTQTEWMBQGA1UEAxMNQUMgQ2FtZXJmaXJtYTCCAR8wDQYJKoZIhvcNAQEBBQADggEMADCCAQcCggEAcYlZO6/h24nTorYU6BTdGuIYtxRc6TdV3SAClsN/rZFFVkTjXgfNmnFXZEuSVqAihLOrbtMaCG6lKm5S6bnAckqonY3n9qhbkY4pzqMkltgBL86BhrZehbr+gGWN6mx8RcAXpvj3Vr8hSpWfts0F+5rmJocAC/gEekSYiIvstRErXUke1plsmzpo5i++4YJTI4EQZ8cMwQjtwbHTqe0FR8jcnSU001c031EmXvMje8XtnrfAiSoD4nVq9V0pSZW2kFeDT4JihjZmly3ec0j8MkcqcY5KBHv+0nuGYRYQSHDl3f2Zu7AnPGbkWhGaBn+SeVbpuCbxk8vyVp4IptTxFwIBA6OCAd8wggHbMBIGA1UdEwEB/wQIMAYBAf8CAQswPAYDVR0fBDUwMzAxoC+gLYYraHR0cDovL2NybC5jYW1lcmZpcm1hLmNvbS9hY19jYW1lcmZpcm1hLmNybDAdBgNVHQ4EFgQUcMGV+l2lFr5i6KR949RkX8ThPp0wgagGA1UdIwSBoDCBnYAUQ5w2n7CeME3Gzl+tEKvlA6X6qRShgYGkfzB9MQswCQYDVQQGEwJFVTEnMCUGA1UEChMeQUMgQ2FtZXJmaXJtYSBTQSBDSUYgQTgyNzQzMjg3MSMwIQYDVQQLExpodHRwOi8vd3d3LmNoYW1iZXJzaWduLm9yZzEgMB4GA1UEAxMXR2xvYmFsIENoYW1iZXJzaWduIFJvb3SCAQAwDgYDVR0PAQH/BAQDAgGGMCcGA1UdEQQgMB6BHGFjX2NhbWVyZmlybWFAY2FtZXJmaXJtYS5jb20wKgYDVR0SBCMwIYEfY2hhbWJlcnNpZ25yb290QGNoYW1iZXJzaWduLm9yZzBYBgNVHSAEUTBPME0GCysGAQQBgYcuCgQBMD4wPAYIKwYBBQUHAgEWMGh0dHA6Ly9jcHMuY2FtZXJmaXJtYS5jb20vY3BzL2FjX2NhbWVyZmlybWEuaHRtbDANBgkqhkiG9w0BAQUFAAOCAQEAP9WJ1qa16NtY9/a3dTmCQAVbr6XR2tFA6rleKf/Aa9DMLPAoIOA2rEN80jbT0ajC4LKmCt3lOyCYWg8Tekq8xj/gANyOD2BKmGsuhLhY/rxuzKUEhxWqqmPmJmDXOGrghHOKhztN/ean5gl+haoOb7XIpxw70vbdYX+b1L19w8An5bqJZfsaQ9u10aolVFWEGDPbRB6Nc7zxILc/Dl4OrjLBmA9ppOcTyiBWhpw607UOt4YVnns1YwlPAoNmMeEVOoDDUAm7Gx53DwSFCs3N4xTxu3qGLwTVWAxrv/ZjS3fOKzbg1X7ytL4KFdwcftfRexHgfWi9JBb9Uh/495q7bg==</xd:EncapsulatedX509Certificate>
            <xd:EncapsulatedX509Certificate>MIIExTCCA62gAwIBAgIBADANBgkqhkiG9w0BAQUFADB9MQswCQYDVQQGEwJFVTEnMCUGA1UEChMeQUMgQ2FtZXJmaXJtYSBTQSBDSUYgQTgyNzQzMjg3MSMwIQYDVQQLExpodHRwOi8vd3d3LmNoYW1iZXJzaWduLm9yZzEgMB4GA1UEAxMXR2xvYmFsIENoYW1iZXJzaWduIFJvb3QwHhcNMDMwOTMwMTYxNDE4WhcNMzcwOTMwMTYxNDE4WjB9MQswCQYDVQQGEwJFVTEnMCUGA1UEChMeQUMgQ2FtZXJmaXJtYSBTQSBDSUYgQTgyNzQzMjg3MSMwIQYDVQQLExpodHRwOi8vd3d3LmNoYW1iZXJzaWduLm9yZzEgMB4GA1UEAxMXR2xvYmFsIENoYW1iZXJzaWduIFJvb3QwggEgMA0GCSqGSIb3DQEBAQUAA4IBDQAwggEIAoIBAQCicKLQn0KuWxfH2H3PFIP8T8mhtxOviteePgQKkotgVvq0Mi+ITaFgCPS3CU6gSS9J1tPfnZdan5QEcOw/Wdm3zGaLmFIoCQLfxS+EjXqXd7/sQJ0lcqu1PzKY+7e3/HKE5TWH+VX6ox8Oby4o3Wmg2UIQxvi1RMLQQ3/bvOSiPGpVeAp3qdjqGTK3L/5cPxvusZjsyq16aUXjlg9V9ubtdepl6DJWk0aJqCWKZQbua795B9Dxt6/tLE2Su8CoX6dnfQTyFQhwrJLWfQTSM/tMtgsL+xrJxI0DqX5c8lCrEqWhz0hQpe/SyBoT+rB/sYIcd2oPX9wLlY/vQ37mRQklAgEDo4IBUDCCAUwwEgYDVR0TAQH/BAgwBgEB/wIBDDA/BgNVHR8EODA2MDSgMqAwhi5odHRwOi8vY3JsLmNoYW1iZXJzaWduLm9yZy9jaGFtYmVyc2lnbnJvb3QuY3JsMB0GA1UdDgQWBBRDnDafsJ4wTcbOX60Qq+UDpfqpFDAOBgNVHQ8BAf8EBAMCAQYwEQYJYIZIAYb4QgEBBAQDAgAHMCoGA1UdEQQjMCGBH2NoYW1iZXJzaWducm9vdEBjaGFtYmVyc2lnbi5vcmcwKgYDVR0SBCMwIYEfY2hhbWJlcnNpZ25yb290QGNoYW1iZXJzaWduLm9yZzBbBgNVHSAEVDBSMFAGCysGAQQBgYcuCgEBMEEwPwYIKwYBBQUHAgEWM2h0dHA6Ly9jcHMuY2hhbWJlcnNpZ24ub3JnL2Nwcy9jaGFtYmVyc2lnbnJvb3QuaHRtbDANBgkqhkiG9w0BAQUFAAOCAQEAPDtwkfkEVCeR4e3t/mh/YV3lQWVPMvEYBZRqHN4fcNs+ezICNLUMbKGKfKX0j//U2K0X1S0E0T9YgOKBWYi+wONGkyT+kL0mojAt6JcmVzWJdJYY9hXiryQZVgICsroPFOrGimbBhkVVi76SvpykBMdJPJ7oKXqJ1/6v/2j1pReQvayZzKWGVwlnRtvWFsJG8eSpUPWP0ZIV018+xgBJOm5YstHRJw0lyDL4IBHNfTIzSJRUTN3cecQwn+uOuFW114hcxWokPbLTBQNRxgfvzBRydD1ucs4YKIxKoHflCStFREest2d/AYoFWpO+ocH/+OcOZ6RHSXZddZAa9SaP8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INFORME 6</vt:lpstr>
      <vt:lpstr>'INFORME 6'!Print_Area</vt:lpstr>
      <vt:lpstr>'INFORME 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Santa Cruz</dc:creator>
  <cp:lastModifiedBy>Yvan Vivanco</cp:lastModifiedBy>
  <dcterms:created xsi:type="dcterms:W3CDTF">2017-07-27T20:52:35Z</dcterms:created>
  <dcterms:modified xsi:type="dcterms:W3CDTF">2017-07-28T03:11:27Z</dcterms:modified>
</cp:coreProperties>
</file>